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8435" windowHeight="8190" tabRatio="980" activeTab="0"/>
  </bookViews>
  <sheets>
    <sheet name="+ 40 ans M 1D 1" sheetId="1" r:id="rId1"/>
    <sheet name="+ 40 ans M 1D 2" sheetId="2" r:id="rId2"/>
    <sheet name="+ 40 ans M 2D 1" sheetId="3" r:id="rId3"/>
    <sheet name="JS M 1D 1" sheetId="4" r:id="rId4"/>
    <sheet name="JS M 1D 2" sheetId="5" r:id="rId5"/>
    <sheet name="JS M 1D 3" sheetId="6" r:id="rId6"/>
    <sheet name="JS M 1D 4" sheetId="7" r:id="rId7"/>
    <sheet name="JS M 2D 1" sheetId="8" r:id="rId8"/>
    <sheet name="JS M 2D 2" sheetId="9" r:id="rId9"/>
  </sheets>
  <definedNames>
    <definedName name="_xlnm.Print_Area" localSheetId="0">'+ 40 ans M 1D 1'!$C:$X</definedName>
    <definedName name="_xlnm.Print_Area" localSheetId="1">'+ 40 ans M 1D 2'!$C:$V</definedName>
    <definedName name="_xlnm.Print_Area" localSheetId="2">'+ 40 ans M 2D 1'!$C:$AR</definedName>
    <definedName name="_xlnm.Print_Area" localSheetId="3">'JS M 1D 1'!$C:$AI</definedName>
    <definedName name="_xlnm.Print_Area" localSheetId="4">'JS M 1D 2'!$C:$AI</definedName>
    <definedName name="_xlnm.Print_Area" localSheetId="5">'JS M 1D 3'!$C:$AI</definedName>
    <definedName name="_xlnm.Print_Area" localSheetId="6">'JS M 1D 4'!$C:$V</definedName>
    <definedName name="_xlnm.Print_Area" localSheetId="7">'JS M 2D 1'!$C:$V</definedName>
    <definedName name="_xlnm.Print_Area" localSheetId="8">'JS M 2D 2'!$C:$X</definedName>
  </definedNames>
  <calcPr fullCalcOnLoad="1"/>
</workbook>
</file>

<file path=xl/sharedStrings.xml><?xml version="1.0" encoding="utf-8"?>
<sst xmlns="http://schemas.openxmlformats.org/spreadsheetml/2006/main" count="1063" uniqueCount="217">
  <si>
    <t>N° de TAPIS</t>
  </si>
  <si>
    <t>Catégorie</t>
  </si>
  <si>
    <t>+ 40 ans M 1D 1</t>
  </si>
  <si>
    <t>Date: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</si>
  <si>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</si>
  <si>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</si>
  <si>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</si>
  <si>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</si>
  <si>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</si>
  <si>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</si>
  <si>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</si>
  <si>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</si>
  <si>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</si>
  <si>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</si>
  <si>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2x6</t>
  </si>
  <si>
    <t>3x5</t>
  </si>
  <si>
    <t>4x7</t>
  </si>
  <si>
    <t>1x2</t>
  </si>
  <si>
    <t>3x6</t>
  </si>
  <si>
    <t>4x5</t>
  </si>
  <si>
    <t>2x7</t>
  </si>
  <si>
    <t>1x3</t>
  </si>
  <si>
    <t>4x6</t>
  </si>
  <si>
    <t>5x7</t>
  </si>
  <si>
    <t>2x3</t>
  </si>
  <si>
    <t>1x4</t>
  </si>
  <si>
    <t>5x6</t>
  </si>
  <si>
    <t>3x7</t>
  </si>
  <si>
    <t>2x4</t>
  </si>
  <si>
    <t>1x5</t>
  </si>
  <si>
    <t>6x7</t>
  </si>
  <si>
    <t>PDL</t>
  </si>
  <si>
    <t>CHEVREUL Philippe</t>
  </si>
  <si>
    <t>U.S. DE ST BERTHEVIN</t>
  </si>
  <si>
    <t>100</t>
  </si>
  <si>
    <t>020</t>
  </si>
  <si>
    <t>010</t>
  </si>
  <si>
    <t>TBO</t>
  </si>
  <si>
    <t>BEGENNE Lilian</t>
  </si>
  <si>
    <t>JUDO CLUB CHINON</t>
  </si>
  <si>
    <t>000</t>
  </si>
  <si>
    <t>FORET JEAN Pierre</t>
  </si>
  <si>
    <t>ASSOCIATION J.C. ANDOLLEEN</t>
  </si>
  <si>
    <t>001</t>
  </si>
  <si>
    <t>HEURTAULT Loic</t>
  </si>
  <si>
    <t>J.C.DE HERIC</t>
  </si>
  <si>
    <t>JAWDOSZYN Eric</t>
  </si>
  <si>
    <t>100.2</t>
  </si>
  <si>
    <t>GUILLOT Lionel</t>
  </si>
  <si>
    <t>JUDO CLUB NANTES</t>
  </si>
  <si>
    <t>111</t>
  </si>
  <si>
    <t>AUFFRET Patrice</t>
  </si>
  <si>
    <t>JC NAZAIRIEN</t>
  </si>
  <si>
    <t>Rattrapages</t>
  </si>
  <si>
    <t>Points Acquis</t>
  </si>
  <si>
    <t>C1</t>
  </si>
  <si>
    <t>C2</t>
  </si>
  <si>
    <t>C3</t>
  </si>
  <si>
    <t>C4</t>
  </si>
  <si>
    <t>C5</t>
  </si>
  <si>
    <t>Total Jour</t>
  </si>
  <si>
    <t>Vu*</t>
  </si>
  <si>
    <t>Total général</t>
  </si>
  <si>
    <t>Points</t>
  </si>
  <si>
    <t>W</t>
  </si>
  <si>
    <t>I</t>
  </si>
  <si>
    <t>* case réservée au signataire</t>
  </si>
  <si>
    <t>Ordre réel des combats</t>
  </si>
  <si>
    <t>Rouge</t>
  </si>
  <si>
    <t>Blanc</t>
  </si>
  <si>
    <t>+ 40 ans M 1D 2</t>
  </si>
  <si>
    <t>3x4</t>
  </si>
  <si>
    <t>2x5</t>
  </si>
  <si>
    <t>1x6</t>
  </si>
  <si>
    <t>PEPION Franck</t>
  </si>
  <si>
    <t>JUDO CLUB AUBINOIS</t>
  </si>
  <si>
    <t>000.A</t>
  </si>
  <si>
    <t>PINEAU Laurent</t>
  </si>
  <si>
    <t>GUILBAUD Olivier</t>
  </si>
  <si>
    <t>JUDO CLUB GETIGNOIS</t>
  </si>
  <si>
    <t>110</t>
  </si>
  <si>
    <t>ROUSSELOT JEAN Claude</t>
  </si>
  <si>
    <t>DOJO SAVENAISIEN</t>
  </si>
  <si>
    <t>IDF</t>
  </si>
  <si>
    <t>JUPIN Michel</t>
  </si>
  <si>
    <t>BUDOKAN DEUIL</t>
  </si>
  <si>
    <t>ORLHIAC Yannick</t>
  </si>
  <si>
    <t>J.C.MOTHAIS AEP LA MOTHE ACHAR</t>
  </si>
  <si>
    <t>101</t>
  </si>
  <si>
    <t>+ 40 ans M 2D 1</t>
  </si>
  <si>
    <t>6x9</t>
  </si>
  <si>
    <t>5x8</t>
  </si>
  <si>
    <t>3x9</t>
  </si>
  <si>
    <t>2x8</t>
  </si>
  <si>
    <t>7x9</t>
  </si>
  <si>
    <t>1x7</t>
  </si>
  <si>
    <t>4x9</t>
  </si>
  <si>
    <t>3x8</t>
  </si>
  <si>
    <t>4x8</t>
  </si>
  <si>
    <t>5x9</t>
  </si>
  <si>
    <t>6x8</t>
  </si>
  <si>
    <t>1x8</t>
  </si>
  <si>
    <t>1x9</t>
  </si>
  <si>
    <t>2x9</t>
  </si>
  <si>
    <t>7x8</t>
  </si>
  <si>
    <t>8x9</t>
  </si>
  <si>
    <t>MAUFROY JEAN Luc</t>
  </si>
  <si>
    <t>011</t>
  </si>
  <si>
    <t>FOULONNEAU GUY PHILIPPE</t>
  </si>
  <si>
    <t>JC ST SEBASTIEN</t>
  </si>
  <si>
    <t>GRUFFAZ Sebastien</t>
  </si>
  <si>
    <t>SPORTS LOISIRS SECTION JUDO</t>
  </si>
  <si>
    <t>CHAUVEAU Pascal</t>
  </si>
  <si>
    <t>RACING CLUB DOUESSIN</t>
  </si>
  <si>
    <t>MORIT Thierry</t>
  </si>
  <si>
    <t>JUDO COTE DE LUMIERE</t>
  </si>
  <si>
    <t>CHEVOLOT Alain</t>
  </si>
  <si>
    <t>JUDO CLUB TRANCHAIS</t>
  </si>
  <si>
    <t>GRIFFATON Arnaud</t>
  </si>
  <si>
    <t>LA BECONNAISE JUDO</t>
  </si>
  <si>
    <t>BARTHE Ludovic</t>
  </si>
  <si>
    <t>112</t>
  </si>
  <si>
    <t>LEAUTE Fabrice</t>
  </si>
  <si>
    <t>JC MEROIS</t>
  </si>
  <si>
    <t>C6</t>
  </si>
  <si>
    <t>C7</t>
  </si>
  <si>
    <t>C8</t>
  </si>
  <si>
    <t>C9</t>
  </si>
  <si>
    <t>Combats non faits pour d'éventuels rattarpages</t>
  </si>
  <si>
    <t>JS M 1D 1</t>
  </si>
  <si>
    <t>CHEVALIER Jordan</t>
  </si>
  <si>
    <t>LOISIRS LAIGNE SAINT GERVAIS</t>
  </si>
  <si>
    <t>THIBAUDEAU Benoit</t>
  </si>
  <si>
    <t>US PRECIGNE</t>
  </si>
  <si>
    <t>BEAUCHET Lilian</t>
  </si>
  <si>
    <t>102</t>
  </si>
  <si>
    <t>GUILLEUX Alexandre</t>
  </si>
  <si>
    <t>JUDO CLUB SABOLIEN</t>
  </si>
  <si>
    <t>004</t>
  </si>
  <si>
    <t>LEDUC Simon</t>
  </si>
  <si>
    <t>JUDO CLUB DE SARGE</t>
  </si>
  <si>
    <t>OGER Sebastien</t>
  </si>
  <si>
    <t>JUDO - JU-JITSU DU LOIR</t>
  </si>
  <si>
    <t>103</t>
  </si>
  <si>
    <t>BRUNIN Camille</t>
  </si>
  <si>
    <t>J CLUB DU LAYON</t>
  </si>
  <si>
    <t>BOURIGAULT Sylvain</t>
  </si>
  <si>
    <t>JUDO CLUB ANGERS LA ROSERAIE</t>
  </si>
  <si>
    <t>JS M 1D 2</t>
  </si>
  <si>
    <t>CORVAISIER Baptiste</t>
  </si>
  <si>
    <t>AT CLUB LONGUE</t>
  </si>
  <si>
    <t>MENARD Mathieu</t>
  </si>
  <si>
    <t>MABIT Romain</t>
  </si>
  <si>
    <t>THOMAS Glenn</t>
  </si>
  <si>
    <t>QUATREBOEUFS David</t>
  </si>
  <si>
    <t>DREUX A.C.JUDO</t>
  </si>
  <si>
    <t>SIESS Aymerick</t>
  </si>
  <si>
    <t>JUDO CLUB LES ROSIERS/LOIRE</t>
  </si>
  <si>
    <t>PELLERIN Thibaud</t>
  </si>
  <si>
    <t>BUDOKAN ANGERS JUDO</t>
  </si>
  <si>
    <t>DELIMESLE Vivien</t>
  </si>
  <si>
    <t>OLYMPIQUE JUDO CHEMILLE</t>
  </si>
  <si>
    <t>T</t>
  </si>
  <si>
    <t>JS M 1D 3</t>
  </si>
  <si>
    <t>MOLLE Vincent</t>
  </si>
  <si>
    <t>J.C.PHILBERTIN</t>
  </si>
  <si>
    <t>BABIN Romuald</t>
  </si>
  <si>
    <t>JUDO CLUB ST PIERRE MONTLIMART</t>
  </si>
  <si>
    <t>VIAUD Thomas</t>
  </si>
  <si>
    <t>ASAG JUDO LA HAYE FOUASSIERE</t>
  </si>
  <si>
    <t>BISSON Arnaud</t>
  </si>
  <si>
    <t>JUDO ST CYR SUR LOIRE</t>
  </si>
  <si>
    <t>ARNAUD Cyrille</t>
  </si>
  <si>
    <t>JUDO CLUB CHALLANDAIS</t>
  </si>
  <si>
    <t>PARIS Matthieu</t>
  </si>
  <si>
    <t>JUDO CLUB DES BRIERES</t>
  </si>
  <si>
    <t>010.2</t>
  </si>
  <si>
    <t>000.2</t>
  </si>
  <si>
    <t>TONNEAU Yves</t>
  </si>
  <si>
    <t>KASONGO Masembele</t>
  </si>
  <si>
    <t>F</t>
  </si>
  <si>
    <t>JS M 1D 4</t>
  </si>
  <si>
    <t>LEMAIRE Frederic</t>
  </si>
  <si>
    <t>ANTONNIERE JUDO CLUB 72</t>
  </si>
  <si>
    <t>PLANTROSE Jonathan</t>
  </si>
  <si>
    <t>JUDO CLUB FULGENTAIS</t>
  </si>
  <si>
    <t>BLOT Nicolas</t>
  </si>
  <si>
    <t>DOJO COUERONNAIS</t>
  </si>
  <si>
    <t>GUEGUEN Vincent</t>
  </si>
  <si>
    <t>HAMARD Jeremy</t>
  </si>
  <si>
    <t>JUDO CLUB MACAIROIS</t>
  </si>
  <si>
    <t>NICOLLAS Christophe</t>
  </si>
  <si>
    <t>JUDO CLUB LES HERBIERS</t>
  </si>
  <si>
    <t>JS M 2D 1</t>
  </si>
  <si>
    <t>FRANCOIS Jean-Charles</t>
  </si>
  <si>
    <t>JUDO CLUB DU MANS</t>
  </si>
  <si>
    <t>PASQUET Daniel</t>
  </si>
  <si>
    <t>JUDO CLUB OLONNAIS</t>
  </si>
  <si>
    <t>MARTINEZ Laurent</t>
  </si>
  <si>
    <t>J.C. DU BASSIN SAUMUROIS</t>
  </si>
  <si>
    <t>002</t>
  </si>
  <si>
    <t>ADOLPHE Francois</t>
  </si>
  <si>
    <t>MORIT Benjamin</t>
  </si>
  <si>
    <t>PLANCHENAULT Benoit</t>
  </si>
  <si>
    <t>JS M 2D 2</t>
  </si>
  <si>
    <t>BERGER Ludovic</t>
  </si>
  <si>
    <t>LOIRET Guillaume</t>
  </si>
  <si>
    <t>GAILLARDIN Francois</t>
  </si>
  <si>
    <t>DOJO NANTAIS</t>
  </si>
  <si>
    <t>MINIER J-Baptiste</t>
  </si>
  <si>
    <t>AS NEUVILLE</t>
  </si>
  <si>
    <t>FOREST Luc</t>
  </si>
  <si>
    <t>JUDO CLUB CARQUEFOU</t>
  </si>
  <si>
    <t>GUILBAULT Emmanuel</t>
  </si>
  <si>
    <t>J C DES MAUGES</t>
  </si>
  <si>
    <t>BARBIER-PERRAUD Patrick</t>
  </si>
  <si>
    <t>JUDO ATLANTIC CLUB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</si>
</sst>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</numFmts>
  <fonts count="14">
    <font>
      <sz val="10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color indexed="9"/>
      <name val="Arial"/>
      <family val="0"/>
    </font>
    <font>
      <b/>
      <sz val="8"/>
      <color indexed="12"/>
      <name val="Arial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/>
      <protection hidden="1" locked="0"/>
    </xf>
    <xf numFmtId="0" fontId="7" fillId="3" borderId="2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left" vertical="center" shrinkToFit="1"/>
      <protection hidden="1"/>
    </xf>
    <xf numFmtId="49" fontId="8" fillId="2" borderId="2" xfId="0" applyNumberFormat="1" applyFont="1" applyFill="1" applyBorder="1" applyAlignment="1" applyProtection="1">
      <alignment horizontal="center" vertical="center" shrinkToFit="1"/>
      <protection hidden="1"/>
    </xf>
    <xf numFmtId="4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/>
      <protection hidden="1"/>
    </xf>
    <xf numFmtId="0" fontId="10" fillId="0" borderId="4" xfId="0" applyFont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 shrinkToFit="1"/>
      <protection hidden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2" xfId="0" applyFont="1" applyBorder="1" applyAlignment="1" applyProtection="1">
      <alignment horizontal="right"/>
      <protection hidden="1"/>
    </xf>
    <xf numFmtId="0" fontId="8" fillId="0" borderId="2" xfId="0" applyFont="1" applyBorder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/>
      <protection hidden="1"/>
    </xf>
    <xf numFmtId="172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7" fillId="2" borderId="2" xfId="0" applyFont="1" applyFill="1" applyBorder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/>
      <protection hidden="1" locked="0"/>
    </xf>
    <xf numFmtId="0" fontId="7" fillId="4" borderId="3" xfId="0" applyFont="1" applyFill="1" applyBorder="1" applyAlignment="1" applyProtection="1">
      <alignment horizontal="center" vertical="center"/>
      <protection hidden="1" locked="0"/>
    </xf>
    <xf numFmtId="0" fontId="7" fillId="4" borderId="2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vertical="center" shrinkToFit="1"/>
      <protection hidden="1"/>
    </xf>
    <xf numFmtId="4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left" vertical="center" shrinkToFit="1"/>
      <protection hidden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2" xfId="0" applyFont="1" applyBorder="1" applyAlignment="1" applyProtection="1">
      <alignment horizontal="right"/>
      <protection hidden="1"/>
    </xf>
    <xf numFmtId="0" fontId="8" fillId="0" borderId="2" xfId="0" applyFont="1" applyBorder="1" applyAlignment="1" applyProtection="1">
      <alignment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 shrinkToFit="1"/>
      <protection hidden="1"/>
    </xf>
    <xf numFmtId="0" fontId="7" fillId="4" borderId="3" xfId="0" applyFont="1" applyFill="1" applyBorder="1" applyAlignment="1" applyProtection="1">
      <alignment horizontal="center" vertical="center"/>
      <protection hidden="1" locked="0"/>
    </xf>
    <xf numFmtId="0" fontId="7" fillId="4" borderId="2" xfId="0" applyFont="1" applyFill="1" applyBorder="1" applyAlignment="1" applyProtection="1">
      <alignment horizontal="center" vertical="center"/>
      <protection hidden="1" locked="0"/>
    </xf>
    <xf numFmtId="0" fontId="12" fillId="5" borderId="2" xfId="0" applyFont="1" applyFill="1" applyBorder="1" applyAlignment="1" applyProtection="1">
      <alignment horizontal="center" vertical="center"/>
      <protection hidden="1" locked="0"/>
    </xf>
    <xf numFmtId="0" fontId="12" fillId="3" borderId="2" xfId="0" applyFont="1" applyFill="1" applyBorder="1" applyAlignment="1" applyProtection="1">
      <alignment horizontal="center" vertical="center"/>
      <protection hidden="1" locked="0"/>
    </xf>
    <xf numFmtId="0" fontId="12" fillId="5" borderId="3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left" vertical="center" shrinkToFit="1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hidden="1"/>
    </xf>
    <xf numFmtId="49" fontId="13" fillId="2" borderId="2" xfId="0" applyNumberFormat="1" applyFont="1" applyFill="1" applyBorder="1" applyAlignment="1" applyProtection="1">
      <alignment horizontal="center" vertical="center"/>
      <protection hidden="1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shrinkToFit="1"/>
      <protection hidden="1"/>
    </xf>
    <xf numFmtId="0" fontId="8" fillId="0" borderId="0" xfId="0" applyFont="1" applyAlignment="1" applyProtection="1">
      <alignment horizontal="center" shrinkToFi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8" fillId="1" borderId="5" xfId="0" applyFont="1" applyFill="1" applyBorder="1" applyAlignment="1" applyProtection="1">
      <alignment/>
      <protection hidden="1"/>
    </xf>
    <xf numFmtId="0" fontId="8" fillId="4" borderId="2" xfId="0" applyFont="1" applyFill="1" applyBorder="1" applyAlignment="1" applyProtection="1">
      <alignment horizontal="center" vertical="center"/>
      <protection hidden="1" locked="0"/>
    </xf>
    <xf numFmtId="0" fontId="8" fillId="6" borderId="2" xfId="0" applyFont="1" applyFill="1" applyBorder="1" applyAlignment="1" applyProtection="1">
      <alignment horizontal="center" vertical="center"/>
      <protection hidden="1" locked="0"/>
    </xf>
    <xf numFmtId="0" fontId="8" fillId="6" borderId="3" xfId="0" applyFont="1" applyFill="1" applyBorder="1" applyAlignment="1" applyProtection="1">
      <alignment horizontal="center" vertical="center"/>
      <protection hidden="1" locked="0"/>
    </xf>
    <xf numFmtId="0" fontId="8" fillId="0" borderId="24" xfId="0" applyFont="1" applyFill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1" borderId="5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1" borderId="29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right" shrinkToFit="1"/>
      <protection hidden="1"/>
    </xf>
    <xf numFmtId="0" fontId="8" fillId="0" borderId="2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hidden="1"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/>
      <protection hidden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" vertical="center"/>
      <protection hidden="1" locked="0"/>
    </xf>
    <xf numFmtId="0" fontId="12" fillId="4" borderId="2" xfId="0" applyFont="1" applyFill="1" applyBorder="1" applyAlignment="1" applyProtection="1">
      <alignment horizontal="center" vertical="center"/>
      <protection hidden="1" locked="0"/>
    </xf>
    <xf numFmtId="0" fontId="8" fillId="7" borderId="2" xfId="0" applyFont="1" applyFill="1" applyBorder="1" applyAlignment="1" applyProtection="1">
      <alignment horizontal="left" vertical="center" shrinkToFit="1"/>
      <protection locked="0"/>
    </xf>
    <xf numFmtId="0" fontId="8" fillId="7" borderId="2" xfId="0" applyFont="1" applyFill="1" applyBorder="1" applyAlignment="1" applyProtection="1">
      <alignment horizontal="left" vertical="center" shrinkToFit="1"/>
      <protection hidden="1"/>
    </xf>
    <xf numFmtId="0" fontId="8" fillId="7" borderId="2" xfId="0" applyFont="1" applyFill="1" applyBorder="1" applyAlignment="1" applyProtection="1">
      <alignment horizontal="center" vertical="center"/>
      <protection hidden="1" locked="0"/>
    </xf>
    <xf numFmtId="0" fontId="8" fillId="0" borderId="2" xfId="0" applyFont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left" vertical="center" shrinkToFit="1"/>
      <protection hidden="1"/>
    </xf>
    <xf numFmtId="0" fontId="7" fillId="3" borderId="3" xfId="0" applyFont="1" applyFill="1" applyBorder="1" applyAlignment="1" applyProtection="1">
      <alignment horizontal="center" vertical="center"/>
      <protection hidden="1" locked="0"/>
    </xf>
    <xf numFmtId="0" fontId="7" fillId="7" borderId="2" xfId="0" applyFont="1" applyFill="1" applyBorder="1" applyAlignment="1" applyProtection="1">
      <alignment horizontal="center" vertical="center"/>
      <protection hidden="1" locked="0"/>
    </xf>
    <xf numFmtId="0" fontId="8" fillId="7" borderId="2" xfId="0" applyFont="1" applyFill="1" applyBorder="1" applyAlignment="1" applyProtection="1">
      <alignment vertical="center" shrinkToFit="1"/>
      <protection locked="0"/>
    </xf>
    <xf numFmtId="0" fontId="8" fillId="7" borderId="2" xfId="0" applyFont="1" applyFill="1" applyBorder="1" applyAlignment="1" applyProtection="1">
      <alignment horizontal="left" vertical="center" shrinkToFi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shrinkToFi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7" fillId="2" borderId="38" xfId="0" applyFont="1" applyFill="1" applyBorder="1" applyAlignment="1" applyProtection="1">
      <alignment horizontal="center" vertical="center" wrapText="1"/>
      <protection hidden="1"/>
    </xf>
    <xf numFmtId="0" fontId="7" fillId="2" borderId="39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 wrapText="1"/>
      <protection hidden="1"/>
    </xf>
    <xf numFmtId="0" fontId="7" fillId="2" borderId="39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172" fontId="7" fillId="0" borderId="0" xfId="0" applyNumberFormat="1" applyFont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8"/>
    <pageSetUpPr fitToPage="1"/>
  </sheetPr>
  <dimension ref="A1:AA32"/>
  <sheetViews>
    <sheetView tabSelected="1" zoomScale="81" zoomScaleNormal="81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G25" sqref="G25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13" bestFit="1" customWidth="1"/>
    <col min="4" max="4" width="29.28125" style="1" customWidth="1"/>
    <col min="5" max="5" width="3.140625" style="1" customWidth="1"/>
    <col min="6" max="6" width="7.7109375" style="11" customWidth="1"/>
    <col min="7" max="7" width="27.421875" style="1" customWidth="1"/>
    <col min="8" max="24" width="5.57421875" style="1" customWidth="1"/>
    <col min="25" max="16384" width="11.421875" style="1" customWidth="1"/>
  </cols>
  <sheetData>
    <row r="1" spans="3:24" ht="13.5" thickBot="1">
      <c r="C1" s="2">
        <v>7</v>
      </c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201" t="s">
        <v>0</v>
      </c>
      <c r="Q1" s="201"/>
      <c r="R1" s="201"/>
      <c r="S1" s="3"/>
      <c r="T1" s="3"/>
      <c r="U1" s="3"/>
      <c r="V1" s="3"/>
      <c r="W1" s="5"/>
      <c r="X1" s="5"/>
    </row>
    <row r="2" spans="3:19" ht="16.5" customHeight="1" thickBot="1">
      <c r="C2" s="6"/>
      <c r="D2" s="3"/>
      <c r="E2" s="3"/>
      <c r="F2" s="7" t="s">
        <v>1</v>
      </c>
      <c r="G2" s="8" t="s">
        <v>2</v>
      </c>
      <c r="H2" s="3"/>
      <c r="I2" s="3"/>
      <c r="J2" s="9" t="s">
        <v>3</v>
      </c>
      <c r="K2" s="202">
        <f ca="1">TODAY()</f>
        <v>41071</v>
      </c>
      <c r="L2" s="202"/>
      <c r="M2" s="202"/>
      <c r="N2" s="202"/>
      <c r="O2" s="3"/>
      <c r="P2" s="203"/>
      <c r="Q2" s="203"/>
      <c r="R2" s="174"/>
      <c r="S2" s="10"/>
    </row>
    <row r="3" spans="3:19" ht="13.5" customHeight="1" thickBot="1">
      <c r="C3" s="6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173"/>
      <c r="Q3" s="173"/>
      <c r="R3" s="79"/>
      <c r="S3" s="3"/>
    </row>
    <row r="4" spans="3:24" ht="12.75">
      <c r="C4" s="6"/>
      <c r="D4" s="3"/>
      <c r="E4" s="3"/>
      <c r="G4" s="198"/>
      <c r="H4" s="3"/>
      <c r="I4" s="3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</row>
    <row r="5" spans="3:24" ht="12.75">
      <c r="C5" s="6"/>
      <c r="D5" s="3"/>
      <c r="E5" s="3"/>
      <c r="F5" s="12" t="s">
        <v>5</v>
      </c>
      <c r="G5" s="199"/>
      <c r="H5" s="3"/>
      <c r="I5" s="3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</row>
    <row r="6" spans="3:24" ht="12.75">
      <c r="C6" s="6"/>
      <c r="D6" s="3"/>
      <c r="E6" s="3"/>
      <c r="F6" s="4"/>
      <c r="G6" s="200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10"/>
      <c r="V6" s="3"/>
      <c r="W6" s="5"/>
      <c r="X6" s="5"/>
    </row>
    <row r="7" ht="12.75" thickBot="1"/>
    <row r="8" spans="1:24" s="19" customFormat="1" ht="19.5" customHeight="1" thickBot="1" thickTop="1">
      <c r="A8" s="14" t="s">
        <v>7</v>
      </c>
      <c r="B8" s="14" t="s">
        <v>8</v>
      </c>
      <c r="C8" s="15" t="s">
        <v>9</v>
      </c>
      <c r="D8" s="15" t="s">
        <v>10</v>
      </c>
      <c r="E8" s="16" t="s">
        <v>11</v>
      </c>
      <c r="F8" s="15" t="s">
        <v>12</v>
      </c>
      <c r="G8" s="15" t="s">
        <v>13</v>
      </c>
      <c r="H8" s="17" t="s">
        <v>14</v>
      </c>
      <c r="I8" s="18" t="s">
        <v>15</v>
      </c>
      <c r="J8" s="18" t="s">
        <v>16</v>
      </c>
      <c r="K8" s="18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8" t="s">
        <v>23</v>
      </c>
      <c r="R8" s="18" t="s">
        <v>24</v>
      </c>
      <c r="S8" s="18" t="s">
        <v>25</v>
      </c>
      <c r="T8" s="18" t="s">
        <v>26</v>
      </c>
      <c r="U8" s="18" t="s">
        <v>27</v>
      </c>
      <c r="V8" s="18" t="s">
        <v>28</v>
      </c>
      <c r="W8" s="18" t="s">
        <v>29</v>
      </c>
      <c r="X8" s="18" t="s">
        <v>30</v>
      </c>
    </row>
    <row r="9" spans="1:24" s="19" customFormat="1" ht="34.5" customHeight="1" thickTop="1">
      <c r="A9" s="20" t="s">
        <v>31</v>
      </c>
      <c r="B9" s="20">
        <v>53</v>
      </c>
      <c r="C9" s="21">
        <v>1</v>
      </c>
      <c r="D9" s="22" t="s">
        <v>32</v>
      </c>
      <c r="E9" s="20">
        <v>1</v>
      </c>
      <c r="F9" s="20">
        <v>80</v>
      </c>
      <c r="G9" s="23" t="s">
        <v>33</v>
      </c>
      <c r="H9" s="24"/>
      <c r="I9" s="24"/>
      <c r="J9" s="24"/>
      <c r="K9" s="25" t="s">
        <v>34</v>
      </c>
      <c r="L9" s="24"/>
      <c r="M9" s="24"/>
      <c r="N9" s="24"/>
      <c r="O9" s="25" t="s">
        <v>35</v>
      </c>
      <c r="P9" s="24"/>
      <c r="Q9" s="24"/>
      <c r="R9" s="24"/>
      <c r="S9" s="25" t="s">
        <v>36</v>
      </c>
      <c r="T9" s="24"/>
      <c r="U9" s="24"/>
      <c r="V9" s="24"/>
      <c r="W9" s="25" t="s">
        <v>34</v>
      </c>
      <c r="X9" s="24"/>
    </row>
    <row r="10" spans="1:24" s="19" customFormat="1" ht="34.5" customHeight="1">
      <c r="A10" s="20" t="s">
        <v>37</v>
      </c>
      <c r="B10" s="20">
        <v>37</v>
      </c>
      <c r="C10" s="21">
        <v>2</v>
      </c>
      <c r="D10" s="22" t="s">
        <v>38</v>
      </c>
      <c r="E10" s="20">
        <v>1</v>
      </c>
      <c r="F10" s="20">
        <v>69</v>
      </c>
      <c r="G10" s="23" t="s">
        <v>39</v>
      </c>
      <c r="H10" s="25" t="s">
        <v>40</v>
      </c>
      <c r="I10" s="24"/>
      <c r="J10" s="24"/>
      <c r="K10" s="25" t="s">
        <v>40</v>
      </c>
      <c r="L10" s="24"/>
      <c r="M10" s="24"/>
      <c r="N10" s="25" t="s">
        <v>40</v>
      </c>
      <c r="O10" s="24"/>
      <c r="P10" s="24"/>
      <c r="Q10" s="24"/>
      <c r="R10" s="25" t="s">
        <v>34</v>
      </c>
      <c r="S10" s="24"/>
      <c r="T10" s="24"/>
      <c r="U10" s="24"/>
      <c r="V10" s="25" t="s">
        <v>34</v>
      </c>
      <c r="W10" s="24"/>
      <c r="X10" s="24"/>
    </row>
    <row r="11" spans="1:24" s="19" customFormat="1" ht="34.5" customHeight="1">
      <c r="A11" s="20" t="s">
        <v>31</v>
      </c>
      <c r="B11" s="20">
        <v>53</v>
      </c>
      <c r="C11" s="21">
        <v>3</v>
      </c>
      <c r="D11" s="22" t="s">
        <v>41</v>
      </c>
      <c r="E11" s="20">
        <v>1</v>
      </c>
      <c r="F11" s="20">
        <v>73</v>
      </c>
      <c r="G11" s="23" t="s">
        <v>42</v>
      </c>
      <c r="H11" s="24"/>
      <c r="I11" s="25" t="s">
        <v>40</v>
      </c>
      <c r="J11" s="24"/>
      <c r="K11" s="24"/>
      <c r="L11" s="25" t="s">
        <v>36</v>
      </c>
      <c r="M11" s="24"/>
      <c r="N11" s="24"/>
      <c r="O11" s="25" t="s">
        <v>40</v>
      </c>
      <c r="P11" s="24"/>
      <c r="Q11" s="24"/>
      <c r="R11" s="25" t="s">
        <v>43</v>
      </c>
      <c r="S11" s="24"/>
      <c r="T11" s="24"/>
      <c r="U11" s="25" t="s">
        <v>34</v>
      </c>
      <c r="V11" s="24"/>
      <c r="W11" s="24"/>
      <c r="X11" s="24"/>
    </row>
    <row r="12" spans="1:24" s="19" customFormat="1" ht="34.5" customHeight="1">
      <c r="A12" s="20" t="s">
        <v>31</v>
      </c>
      <c r="B12" s="20">
        <v>44</v>
      </c>
      <c r="C12" s="21">
        <v>4</v>
      </c>
      <c r="D12" s="22" t="s">
        <v>44</v>
      </c>
      <c r="E12" s="20">
        <v>1</v>
      </c>
      <c r="F12" s="20">
        <v>75</v>
      </c>
      <c r="G12" s="23" t="s">
        <v>45</v>
      </c>
      <c r="H12" s="24"/>
      <c r="I12" s="24"/>
      <c r="J12" s="25" t="s">
        <v>34</v>
      </c>
      <c r="K12" s="24"/>
      <c r="L12" s="24"/>
      <c r="M12" s="25" t="s">
        <v>34</v>
      </c>
      <c r="N12" s="24"/>
      <c r="O12" s="24"/>
      <c r="P12" s="25" t="s">
        <v>40</v>
      </c>
      <c r="Q12" s="24"/>
      <c r="R12" s="24"/>
      <c r="S12" s="25" t="s">
        <v>34</v>
      </c>
      <c r="T12" s="24"/>
      <c r="U12" s="24"/>
      <c r="V12" s="25" t="s">
        <v>40</v>
      </c>
      <c r="W12" s="24"/>
      <c r="X12" s="24"/>
    </row>
    <row r="13" spans="1:24" s="19" customFormat="1" ht="34.5" customHeight="1">
      <c r="A13" s="20" t="s">
        <v>31</v>
      </c>
      <c r="B13" s="20">
        <v>44</v>
      </c>
      <c r="C13" s="21">
        <v>5</v>
      </c>
      <c r="D13" s="22" t="s">
        <v>46</v>
      </c>
      <c r="E13" s="20">
        <v>1</v>
      </c>
      <c r="F13" s="20">
        <v>75</v>
      </c>
      <c r="G13" s="23" t="s">
        <v>45</v>
      </c>
      <c r="H13" s="24"/>
      <c r="I13" s="25" t="s">
        <v>34</v>
      </c>
      <c r="J13" s="24"/>
      <c r="K13" s="24"/>
      <c r="L13" s="24"/>
      <c r="M13" s="25" t="s">
        <v>40</v>
      </c>
      <c r="N13" s="24"/>
      <c r="O13" s="24"/>
      <c r="P13" s="24"/>
      <c r="Q13" s="25" t="s">
        <v>47</v>
      </c>
      <c r="R13" s="24"/>
      <c r="S13" s="24"/>
      <c r="T13" s="25" t="s">
        <v>43</v>
      </c>
      <c r="U13" s="24"/>
      <c r="V13" s="24"/>
      <c r="W13" s="25" t="s">
        <v>40</v>
      </c>
      <c r="X13" s="24"/>
    </row>
    <row r="14" spans="1:24" s="19" customFormat="1" ht="34.5" customHeight="1">
      <c r="A14" s="20" t="s">
        <v>31</v>
      </c>
      <c r="B14" s="20">
        <v>44</v>
      </c>
      <c r="C14" s="21">
        <v>6</v>
      </c>
      <c r="D14" s="22" t="s">
        <v>48</v>
      </c>
      <c r="E14" s="20">
        <v>1</v>
      </c>
      <c r="F14" s="20">
        <v>79</v>
      </c>
      <c r="G14" s="23" t="s">
        <v>49</v>
      </c>
      <c r="H14" s="25" t="s">
        <v>34</v>
      </c>
      <c r="I14" s="24"/>
      <c r="J14" s="24"/>
      <c r="K14" s="24"/>
      <c r="L14" s="25" t="s">
        <v>43</v>
      </c>
      <c r="M14" s="24"/>
      <c r="N14" s="24"/>
      <c r="O14" s="24"/>
      <c r="P14" s="25" t="s">
        <v>50</v>
      </c>
      <c r="Q14" s="24"/>
      <c r="R14" s="24"/>
      <c r="S14" s="24"/>
      <c r="T14" s="25" t="s">
        <v>34</v>
      </c>
      <c r="U14" s="24"/>
      <c r="V14" s="24"/>
      <c r="W14" s="24"/>
      <c r="X14" s="25" t="s">
        <v>34</v>
      </c>
    </row>
    <row r="15" spans="1:24" s="19" customFormat="1" ht="34.5" customHeight="1">
      <c r="A15" s="20" t="s">
        <v>31</v>
      </c>
      <c r="B15" s="20">
        <v>44</v>
      </c>
      <c r="C15" s="21">
        <v>7</v>
      </c>
      <c r="D15" s="22" t="s">
        <v>51</v>
      </c>
      <c r="E15" s="20">
        <v>1</v>
      </c>
      <c r="F15" s="20">
        <v>80</v>
      </c>
      <c r="G15" s="23" t="s">
        <v>52</v>
      </c>
      <c r="H15" s="24"/>
      <c r="I15" s="24"/>
      <c r="J15" s="25" t="s">
        <v>40</v>
      </c>
      <c r="K15" s="24"/>
      <c r="L15" s="24"/>
      <c r="M15" s="24"/>
      <c r="N15" s="25" t="s">
        <v>34</v>
      </c>
      <c r="O15" s="24"/>
      <c r="P15" s="24"/>
      <c r="Q15" s="25" t="s">
        <v>43</v>
      </c>
      <c r="R15" s="24"/>
      <c r="S15" s="24"/>
      <c r="T15" s="24"/>
      <c r="U15" s="25" t="s">
        <v>43</v>
      </c>
      <c r="V15" s="24"/>
      <c r="W15" s="24"/>
      <c r="X15" s="25" t="s">
        <v>40</v>
      </c>
    </row>
    <row r="16" spans="3:24" ht="24" customHeight="1" thickBot="1">
      <c r="C16" s="26"/>
      <c r="D16" s="27"/>
      <c r="E16" s="28"/>
      <c r="F16" s="28"/>
      <c r="G16" s="27"/>
      <c r="H16" s="29"/>
      <c r="I16" s="29"/>
      <c r="J16" s="29"/>
      <c r="K16" s="29"/>
      <c r="L16" s="29"/>
      <c r="M16" s="204" t="s">
        <v>53</v>
      </c>
      <c r="N16" s="204"/>
      <c r="O16" s="30"/>
      <c r="P16" s="29"/>
      <c r="Q16" s="29"/>
      <c r="R16" s="29"/>
      <c r="S16" s="29"/>
      <c r="T16" s="29"/>
      <c r="U16" s="29"/>
      <c r="V16" s="29"/>
      <c r="W16" s="29"/>
      <c r="X16" s="29"/>
    </row>
    <row r="17" spans="1:22" ht="27.75" customHeight="1" thickBot="1">
      <c r="A17" s="14" t="s">
        <v>7</v>
      </c>
      <c r="B17" s="14" t="s">
        <v>8</v>
      </c>
      <c r="C17" s="15" t="s">
        <v>9</v>
      </c>
      <c r="D17" s="14" t="s">
        <v>10</v>
      </c>
      <c r="E17" s="16" t="s">
        <v>11</v>
      </c>
      <c r="F17" s="31" t="s">
        <v>54</v>
      </c>
      <c r="G17" s="32" t="s">
        <v>13</v>
      </c>
      <c r="H17" s="33" t="s">
        <v>55</v>
      </c>
      <c r="I17" s="34" t="s">
        <v>56</v>
      </c>
      <c r="J17" s="34" t="s">
        <v>57</v>
      </c>
      <c r="K17" s="34" t="s">
        <v>58</v>
      </c>
      <c r="L17" s="35" t="s">
        <v>59</v>
      </c>
      <c r="M17" s="207" t="s">
        <v>60</v>
      </c>
      <c r="N17" s="208"/>
      <c r="O17" s="36" t="s">
        <v>61</v>
      </c>
      <c r="P17" s="205" t="s">
        <v>62</v>
      </c>
      <c r="Q17" s="206"/>
      <c r="U17" s="211" t="s">
        <v>63</v>
      </c>
      <c r="V17" s="211"/>
    </row>
    <row r="18" spans="1:22" ht="25.5" customHeight="1" thickBot="1">
      <c r="A18" s="20" t="str">
        <f aca="true" t="shared" si="0" ref="A18:B24">A9</f>
        <v>PDL</v>
      </c>
      <c r="B18" s="20">
        <f t="shared" si="0"/>
        <v>53</v>
      </c>
      <c r="C18" s="21">
        <v>1</v>
      </c>
      <c r="D18" s="37" t="str">
        <f aca="true" t="shared" si="1" ref="D18:E24">D9</f>
        <v>CHEVREUL Philippe</v>
      </c>
      <c r="E18" s="20">
        <f t="shared" si="1"/>
        <v>1</v>
      </c>
      <c r="F18" s="38"/>
      <c r="G18" s="39" t="str">
        <f aca="true" t="shared" si="2" ref="G18:G24">G9</f>
        <v>U.S. DE ST BERTHEVIN</v>
      </c>
      <c r="H18" s="40">
        <v>10</v>
      </c>
      <c r="I18" s="41">
        <v>10</v>
      </c>
      <c r="J18" s="41">
        <v>0</v>
      </c>
      <c r="K18" s="41">
        <v>10</v>
      </c>
      <c r="L18" s="42"/>
      <c r="M18" s="209">
        <f aca="true" t="shared" si="3" ref="M18:M24">SUM(H18:L18)</f>
        <v>30</v>
      </c>
      <c r="N18" s="210"/>
      <c r="O18" s="43"/>
      <c r="P18" s="205">
        <f aca="true" t="shared" si="4" ref="P18:P24">SUM(F18,M18)</f>
        <v>30</v>
      </c>
      <c r="Q18" s="206"/>
      <c r="R18" s="44"/>
      <c r="U18" s="33" t="s">
        <v>64</v>
      </c>
      <c r="V18" s="35" t="s">
        <v>65</v>
      </c>
    </row>
    <row r="19" spans="1:22" ht="25.5" customHeight="1" thickBot="1">
      <c r="A19" s="20" t="str">
        <f t="shared" si="0"/>
        <v>TBO</v>
      </c>
      <c r="B19" s="20">
        <f t="shared" si="0"/>
        <v>37</v>
      </c>
      <c r="C19" s="21">
        <v>2</v>
      </c>
      <c r="D19" s="37" t="str">
        <f t="shared" si="1"/>
        <v>BEGENNE Lilian</v>
      </c>
      <c r="E19" s="20">
        <f t="shared" si="1"/>
        <v>1</v>
      </c>
      <c r="F19" s="38"/>
      <c r="G19" s="39" t="str">
        <f t="shared" si="2"/>
        <v>JUDO CLUB CHINON</v>
      </c>
      <c r="H19" s="45">
        <v>0</v>
      </c>
      <c r="I19" s="46">
        <v>0</v>
      </c>
      <c r="J19" s="46">
        <v>0</v>
      </c>
      <c r="K19" s="46">
        <v>10</v>
      </c>
      <c r="L19" s="47">
        <v>10</v>
      </c>
      <c r="M19" s="196">
        <f t="shared" si="3"/>
        <v>20</v>
      </c>
      <c r="N19" s="197"/>
      <c r="O19" s="43"/>
      <c r="P19" s="205">
        <f t="shared" si="4"/>
        <v>20</v>
      </c>
      <c r="Q19" s="206"/>
      <c r="R19" s="44"/>
      <c r="S19" s="29"/>
      <c r="T19" s="29"/>
      <c r="U19" s="48">
        <v>7</v>
      </c>
      <c r="V19" s="49">
        <v>10</v>
      </c>
    </row>
    <row r="20" spans="1:22" ht="25.5" customHeight="1">
      <c r="A20" s="20" t="str">
        <f t="shared" si="0"/>
        <v>PDL</v>
      </c>
      <c r="B20" s="20">
        <f t="shared" si="0"/>
        <v>53</v>
      </c>
      <c r="C20" s="21">
        <v>3</v>
      </c>
      <c r="D20" s="37" t="str">
        <f t="shared" si="1"/>
        <v>FORET JEAN Pierre</v>
      </c>
      <c r="E20" s="20">
        <f t="shared" si="1"/>
        <v>1</v>
      </c>
      <c r="F20" s="38"/>
      <c r="G20" s="39" t="str">
        <f t="shared" si="2"/>
        <v>ASSOCIATION J.C. ANDOLLEEN</v>
      </c>
      <c r="H20" s="45">
        <v>0</v>
      </c>
      <c r="I20" s="46">
        <v>7</v>
      </c>
      <c r="J20" s="46">
        <v>0</v>
      </c>
      <c r="K20" s="46">
        <v>0</v>
      </c>
      <c r="L20" s="47">
        <v>10</v>
      </c>
      <c r="M20" s="196">
        <f t="shared" si="3"/>
        <v>17</v>
      </c>
      <c r="N20" s="197"/>
      <c r="O20" s="43"/>
      <c r="P20" s="205">
        <f t="shared" si="4"/>
        <v>17</v>
      </c>
      <c r="Q20" s="206"/>
      <c r="R20" s="44"/>
      <c r="S20" s="29"/>
      <c r="T20" s="29"/>
      <c r="U20" s="29"/>
      <c r="V20" s="29"/>
    </row>
    <row r="21" spans="1:22" ht="25.5" customHeight="1">
      <c r="A21" s="20" t="str">
        <f t="shared" si="0"/>
        <v>PDL</v>
      </c>
      <c r="B21" s="20">
        <f t="shared" si="0"/>
        <v>44</v>
      </c>
      <c r="C21" s="21">
        <v>4</v>
      </c>
      <c r="D21" s="37" t="str">
        <f t="shared" si="1"/>
        <v>HEURTAULT Loic</v>
      </c>
      <c r="E21" s="20">
        <f t="shared" si="1"/>
        <v>1</v>
      </c>
      <c r="F21" s="38"/>
      <c r="G21" s="39" t="str">
        <f t="shared" si="2"/>
        <v>J.C.DE HERIC</v>
      </c>
      <c r="H21" s="45">
        <v>10</v>
      </c>
      <c r="I21" s="46">
        <v>10</v>
      </c>
      <c r="J21" s="46">
        <v>0</v>
      </c>
      <c r="K21" s="46">
        <v>10</v>
      </c>
      <c r="L21" s="47">
        <v>0</v>
      </c>
      <c r="M21" s="196">
        <f t="shared" si="3"/>
        <v>30</v>
      </c>
      <c r="N21" s="197"/>
      <c r="O21" s="43"/>
      <c r="P21" s="205">
        <f t="shared" si="4"/>
        <v>30</v>
      </c>
      <c r="Q21" s="206"/>
      <c r="R21" s="44"/>
      <c r="S21" s="29"/>
      <c r="T21" s="29"/>
      <c r="U21" s="29"/>
      <c r="V21" s="29"/>
    </row>
    <row r="22" spans="1:22" ht="25.5" customHeight="1">
      <c r="A22" s="20" t="str">
        <f t="shared" si="0"/>
        <v>PDL</v>
      </c>
      <c r="B22" s="20">
        <f t="shared" si="0"/>
        <v>44</v>
      </c>
      <c r="C22" s="21">
        <v>5</v>
      </c>
      <c r="D22" s="37" t="str">
        <f t="shared" si="1"/>
        <v>JAWDOSZYN Eric</v>
      </c>
      <c r="E22" s="20">
        <f t="shared" si="1"/>
        <v>1</v>
      </c>
      <c r="F22" s="38"/>
      <c r="G22" s="39" t="str">
        <f t="shared" si="2"/>
        <v>J.C.DE HERIC</v>
      </c>
      <c r="H22" s="45">
        <v>10</v>
      </c>
      <c r="I22" s="46">
        <v>0</v>
      </c>
      <c r="J22" s="46">
        <v>10</v>
      </c>
      <c r="K22" s="46">
        <v>0</v>
      </c>
      <c r="L22" s="47">
        <v>0</v>
      </c>
      <c r="M22" s="196">
        <f t="shared" si="3"/>
        <v>20</v>
      </c>
      <c r="N22" s="197"/>
      <c r="O22" s="43"/>
      <c r="P22" s="205">
        <f t="shared" si="4"/>
        <v>20</v>
      </c>
      <c r="Q22" s="206"/>
      <c r="R22" s="44"/>
      <c r="S22" s="29"/>
      <c r="T22" s="29"/>
      <c r="U22" s="29"/>
      <c r="V22" s="29"/>
    </row>
    <row r="23" spans="1:22" ht="25.5" customHeight="1">
      <c r="A23" s="20" t="str">
        <f t="shared" si="0"/>
        <v>PDL</v>
      </c>
      <c r="B23" s="20">
        <f t="shared" si="0"/>
        <v>44</v>
      </c>
      <c r="C23" s="21">
        <v>6</v>
      </c>
      <c r="D23" s="37" t="str">
        <f t="shared" si="1"/>
        <v>GUILLOT Lionel</v>
      </c>
      <c r="E23" s="20">
        <f t="shared" si="1"/>
        <v>1</v>
      </c>
      <c r="F23" s="38"/>
      <c r="G23" s="39" t="str">
        <f t="shared" si="2"/>
        <v>JUDO CLUB NANTES</v>
      </c>
      <c r="H23" s="45">
        <v>10</v>
      </c>
      <c r="I23" s="46">
        <v>0</v>
      </c>
      <c r="J23" s="46">
        <v>10</v>
      </c>
      <c r="K23" s="46">
        <v>10</v>
      </c>
      <c r="L23" s="47">
        <v>10</v>
      </c>
      <c r="M23" s="196">
        <f t="shared" si="3"/>
        <v>40</v>
      </c>
      <c r="N23" s="197"/>
      <c r="O23" s="43"/>
      <c r="P23" s="205">
        <f t="shared" si="4"/>
        <v>40</v>
      </c>
      <c r="Q23" s="206"/>
      <c r="R23" s="29"/>
      <c r="S23" s="29"/>
      <c r="T23" s="29"/>
      <c r="U23" s="29"/>
      <c r="V23" s="29"/>
    </row>
    <row r="24" spans="1:22" ht="25.5" customHeight="1" thickBot="1">
      <c r="A24" s="20" t="str">
        <f t="shared" si="0"/>
        <v>PDL</v>
      </c>
      <c r="B24" s="20">
        <f t="shared" si="0"/>
        <v>44</v>
      </c>
      <c r="C24" s="21">
        <v>7</v>
      </c>
      <c r="D24" s="37" t="str">
        <f t="shared" si="1"/>
        <v>AUFFRET Patrice</v>
      </c>
      <c r="E24" s="20">
        <f t="shared" si="1"/>
        <v>1</v>
      </c>
      <c r="F24" s="38"/>
      <c r="G24" s="39" t="str">
        <f t="shared" si="2"/>
        <v>JC NAZAIRIEN</v>
      </c>
      <c r="H24" s="50">
        <v>0</v>
      </c>
      <c r="I24" s="51">
        <v>10</v>
      </c>
      <c r="J24" s="51">
        <v>0</v>
      </c>
      <c r="K24" s="51">
        <v>0</v>
      </c>
      <c r="L24" s="52">
        <v>0</v>
      </c>
      <c r="M24" s="194">
        <f t="shared" si="3"/>
        <v>10</v>
      </c>
      <c r="N24" s="195"/>
      <c r="O24" s="43"/>
      <c r="P24" s="205">
        <f t="shared" si="4"/>
        <v>10</v>
      </c>
      <c r="Q24" s="206"/>
      <c r="R24" s="29"/>
      <c r="S24" s="29"/>
      <c r="T24" s="29"/>
      <c r="U24" s="29"/>
      <c r="V24" s="29"/>
    </row>
    <row r="25" spans="3:24" ht="12">
      <c r="C25" s="29"/>
      <c r="D25" s="53"/>
      <c r="E25" s="53"/>
      <c r="F25" s="54"/>
      <c r="G25" s="53"/>
      <c r="H25" s="53"/>
      <c r="I25" s="53"/>
      <c r="J25" s="53"/>
      <c r="K25" s="53"/>
      <c r="L25" s="53"/>
      <c r="M25" s="29"/>
      <c r="N25" s="55" t="s">
        <v>66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3:24" ht="12" hidden="1">
      <c r="C26" s="26">
        <f>COUNT(H18:L24)/2</f>
        <v>17</v>
      </c>
      <c r="D26" s="29"/>
      <c r="E26" s="29"/>
      <c r="F26" s="28"/>
      <c r="G26" s="56" t="s">
        <v>67</v>
      </c>
      <c r="H26" s="57">
        <v>1</v>
      </c>
      <c r="I26" s="57"/>
      <c r="J26" s="57">
        <v>3</v>
      </c>
      <c r="K26" s="57">
        <v>4</v>
      </c>
      <c r="L26" s="57"/>
      <c r="M26" s="57">
        <v>6</v>
      </c>
      <c r="N26" s="57">
        <v>7</v>
      </c>
      <c r="O26" s="57"/>
      <c r="P26" s="57">
        <v>9</v>
      </c>
      <c r="Q26" s="57"/>
      <c r="R26" s="57">
        <v>11</v>
      </c>
      <c r="S26" s="57">
        <v>12</v>
      </c>
      <c r="T26" s="57"/>
      <c r="U26" s="57">
        <v>14</v>
      </c>
      <c r="V26" s="57"/>
      <c r="W26" s="57">
        <v>16</v>
      </c>
      <c r="X26" s="57"/>
    </row>
    <row r="27" spans="3:24" ht="12" hidden="1">
      <c r="C27" s="29"/>
      <c r="D27" s="29"/>
      <c r="E27" s="29"/>
      <c r="F27" s="28"/>
      <c r="G27" s="56" t="s">
        <v>68</v>
      </c>
      <c r="H27" s="57">
        <v>1</v>
      </c>
      <c r="I27" s="57"/>
      <c r="J27" s="57">
        <v>1</v>
      </c>
      <c r="K27" s="57">
        <v>1</v>
      </c>
      <c r="L27" s="57"/>
      <c r="M27" s="57">
        <v>2</v>
      </c>
      <c r="N27" s="57">
        <v>3</v>
      </c>
      <c r="O27" s="57"/>
      <c r="P27" s="57">
        <v>3</v>
      </c>
      <c r="Q27" s="57"/>
      <c r="R27" s="57">
        <v>4</v>
      </c>
      <c r="S27" s="57">
        <v>3</v>
      </c>
      <c r="T27" s="57"/>
      <c r="U27" s="57">
        <v>5</v>
      </c>
      <c r="V27" s="57"/>
      <c r="W27" s="57">
        <v>4</v>
      </c>
      <c r="X27" s="57"/>
    </row>
    <row r="28" spans="3:24" ht="12" hidden="1">
      <c r="C28" s="26"/>
      <c r="D28" s="29"/>
      <c r="E28" s="29"/>
      <c r="F28" s="28"/>
      <c r="G28" s="56" t="s">
        <v>69</v>
      </c>
      <c r="H28" s="57">
        <v>1</v>
      </c>
      <c r="I28" s="57"/>
      <c r="J28" s="57">
        <v>1</v>
      </c>
      <c r="K28" s="57">
        <v>2</v>
      </c>
      <c r="L28" s="57"/>
      <c r="M28" s="57">
        <v>2</v>
      </c>
      <c r="N28" s="57">
        <v>2</v>
      </c>
      <c r="O28" s="57"/>
      <c r="P28" s="57">
        <v>3</v>
      </c>
      <c r="Q28" s="57"/>
      <c r="R28" s="57">
        <v>4</v>
      </c>
      <c r="S28" s="57">
        <v>4</v>
      </c>
      <c r="T28" s="57"/>
      <c r="U28" s="57">
        <v>4</v>
      </c>
      <c r="V28" s="57"/>
      <c r="W28" s="57">
        <v>5</v>
      </c>
      <c r="X28" s="57"/>
    </row>
    <row r="31" spans="10:27" ht="12">
      <c r="J31" s="1">
        <v>1</v>
      </c>
      <c r="M31" s="1">
        <v>1</v>
      </c>
      <c r="P31" s="1">
        <v>2</v>
      </c>
      <c r="R31" s="1">
        <v>3</v>
      </c>
      <c r="V31" s="1">
        <v>4</v>
      </c>
      <c r="Y31" s="1">
        <v>5</v>
      </c>
      <c r="AA31" s="1">
        <v>5</v>
      </c>
    </row>
    <row r="32" spans="10:27" ht="12">
      <c r="J32" s="1">
        <v>1</v>
      </c>
      <c r="M32" s="1">
        <v>2</v>
      </c>
      <c r="P32" s="1">
        <v>2</v>
      </c>
      <c r="R32" s="1">
        <v>3</v>
      </c>
      <c r="V32" s="1">
        <v>5</v>
      </c>
      <c r="Y32" s="1">
        <v>5</v>
      </c>
      <c r="AA32" s="1">
        <v>4</v>
      </c>
    </row>
  </sheetData>
  <mergeCells count="24">
    <mergeCell ref="U17:V17"/>
    <mergeCell ref="P24:Q24"/>
    <mergeCell ref="P20:Q20"/>
    <mergeCell ref="P21:Q21"/>
    <mergeCell ref="P22:Q22"/>
    <mergeCell ref="P23:Q23"/>
    <mergeCell ref="M16:N16"/>
    <mergeCell ref="P17:Q17"/>
    <mergeCell ref="P18:Q18"/>
    <mergeCell ref="P19:Q19"/>
    <mergeCell ref="M17:N17"/>
    <mergeCell ref="M18:N18"/>
    <mergeCell ref="M19:N19"/>
    <mergeCell ref="G4:G6"/>
    <mergeCell ref="P1:R1"/>
    <mergeCell ref="K2:N2"/>
    <mergeCell ref="P2:P3"/>
    <mergeCell ref="Q2:Q3"/>
    <mergeCell ref="R2:R3"/>
    <mergeCell ref="M24:N24"/>
    <mergeCell ref="M20:N20"/>
    <mergeCell ref="M21:N21"/>
    <mergeCell ref="M22:N22"/>
    <mergeCell ref="M23:N23"/>
  </mergeCells>
  <conditionalFormatting sqref="P18:Q24">
    <cfRule type="cellIs" priority="1" dxfId="0" operator="greaterThanOrEqual" stopIfTrue="1">
      <formula>100</formula>
    </cfRule>
  </conditionalFormatting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8"/>
    <pageSetUpPr fitToPage="1"/>
  </sheetPr>
  <dimension ref="A1:V26"/>
  <sheetViews>
    <sheetView zoomScale="90" zoomScaleNormal="90" workbookViewId="0" topLeftCell="C8">
      <pane xSplit="5" ySplit="1" topLeftCell="H12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I27" sqref="I27:U28"/>
    </sheetView>
  </sheetViews>
  <sheetFormatPr defaultColWidth="11.421875" defaultRowHeight="12.75"/>
  <cols>
    <col min="1" max="1" width="6.140625" style="58" customWidth="1"/>
    <col min="2" max="2" width="5.140625" style="58" customWidth="1"/>
    <col min="3" max="3" width="4.421875" style="61" bestFit="1" customWidth="1"/>
    <col min="4" max="4" width="24.421875" style="58" customWidth="1"/>
    <col min="5" max="5" width="4.8515625" style="58" customWidth="1"/>
    <col min="6" max="6" width="7.7109375" style="60" customWidth="1"/>
    <col min="7" max="7" width="33.8515625" style="58" customWidth="1"/>
    <col min="8" max="22" width="5.28125" style="58" customWidth="1"/>
    <col min="23" max="24" width="5.7109375" style="58" customWidth="1"/>
    <col min="25" max="16384" width="11.421875" style="58" customWidth="1"/>
  </cols>
  <sheetData>
    <row r="1" spans="3:18" ht="12" thickBot="1">
      <c r="C1" s="59">
        <v>6</v>
      </c>
      <c r="P1" s="227" t="s">
        <v>0</v>
      </c>
      <c r="Q1" s="227"/>
      <c r="R1" s="227"/>
    </row>
    <row r="2" spans="6:22" ht="16.5" customHeight="1" thickBot="1">
      <c r="F2" s="62" t="s">
        <v>1</v>
      </c>
      <c r="G2" s="63" t="s">
        <v>70</v>
      </c>
      <c r="J2" s="64" t="s">
        <v>3</v>
      </c>
      <c r="K2" s="223">
        <f ca="1">TODAY()</f>
        <v>41071</v>
      </c>
      <c r="L2" s="223"/>
      <c r="M2" s="223"/>
      <c r="N2" s="223"/>
      <c r="P2" s="224"/>
      <c r="Q2" s="224"/>
      <c r="R2" s="229"/>
      <c r="S2" s="66"/>
      <c r="T2" s="66"/>
      <c r="U2" s="67"/>
      <c r="V2" s="66"/>
    </row>
    <row r="3" spans="16:22" ht="13.5" customHeight="1" thickBot="1">
      <c r="P3" s="225"/>
      <c r="Q3" s="225"/>
      <c r="R3" s="230"/>
      <c r="S3" s="66"/>
      <c r="T3" s="66"/>
      <c r="U3" s="66"/>
      <c r="V3" s="66"/>
    </row>
    <row r="4" spans="6:10" ht="11.25">
      <c r="F4" s="68"/>
      <c r="G4" s="220"/>
      <c r="J4" s="58" t="s">
        <v>4</v>
      </c>
    </row>
    <row r="5" spans="6:10" ht="11.25">
      <c r="F5" s="68" t="s">
        <v>5</v>
      </c>
      <c r="G5" s="221"/>
      <c r="J5" s="64" t="s">
        <v>6</v>
      </c>
    </row>
    <row r="6" spans="7:21" ht="11.25">
      <c r="G6" s="222"/>
      <c r="H6" s="64"/>
      <c r="I6" s="64"/>
      <c r="J6" s="64"/>
      <c r="K6" s="64"/>
      <c r="U6" s="65"/>
    </row>
    <row r="7" ht="12" thickBot="1"/>
    <row r="8" spans="1:22" s="75" customFormat="1" ht="20.25" customHeight="1" thickBot="1" thickTop="1">
      <c r="A8" s="69" t="s">
        <v>7</v>
      </c>
      <c r="B8" s="69" t="s">
        <v>8</v>
      </c>
      <c r="C8" s="70" t="s">
        <v>9</v>
      </c>
      <c r="D8" s="70" t="s">
        <v>10</v>
      </c>
      <c r="E8" s="71" t="s">
        <v>11</v>
      </c>
      <c r="F8" s="70" t="s">
        <v>12</v>
      </c>
      <c r="G8" s="70" t="s">
        <v>13</v>
      </c>
      <c r="H8" s="72" t="s">
        <v>17</v>
      </c>
      <c r="I8" s="72" t="s">
        <v>71</v>
      </c>
      <c r="J8" s="72" t="s">
        <v>26</v>
      </c>
      <c r="K8" s="72" t="s">
        <v>25</v>
      </c>
      <c r="L8" s="72" t="s">
        <v>18</v>
      </c>
      <c r="M8" s="72" t="s">
        <v>72</v>
      </c>
      <c r="N8" s="73" t="s">
        <v>21</v>
      </c>
      <c r="O8" s="72" t="s">
        <v>14</v>
      </c>
      <c r="P8" s="72" t="s">
        <v>19</v>
      </c>
      <c r="Q8" s="72" t="s">
        <v>73</v>
      </c>
      <c r="R8" s="72" t="s">
        <v>28</v>
      </c>
      <c r="S8" s="74" t="s">
        <v>15</v>
      </c>
      <c r="T8" s="72" t="s">
        <v>22</v>
      </c>
      <c r="U8" s="73" t="s">
        <v>29</v>
      </c>
      <c r="V8" s="74" t="s">
        <v>24</v>
      </c>
    </row>
    <row r="9" spans="1:22" s="83" customFormat="1" ht="34.5" customHeight="1" thickTop="1">
      <c r="A9" s="76" t="s">
        <v>31</v>
      </c>
      <c r="B9" s="76">
        <v>85</v>
      </c>
      <c r="C9" s="77">
        <v>1</v>
      </c>
      <c r="D9" s="78" t="s">
        <v>74</v>
      </c>
      <c r="E9" s="76">
        <v>1</v>
      </c>
      <c r="F9" s="76">
        <v>80</v>
      </c>
      <c r="G9" s="80" t="s">
        <v>75</v>
      </c>
      <c r="H9" s="81" t="s">
        <v>40</v>
      </c>
      <c r="I9" s="82"/>
      <c r="J9" s="82"/>
      <c r="K9" s="81" t="s">
        <v>34</v>
      </c>
      <c r="L9" s="82"/>
      <c r="M9" s="82"/>
      <c r="N9" s="81"/>
      <c r="O9" s="82"/>
      <c r="P9" s="82"/>
      <c r="Q9" s="81" t="s">
        <v>76</v>
      </c>
      <c r="R9" s="82"/>
      <c r="S9" s="82"/>
      <c r="T9" s="82"/>
      <c r="U9" s="81"/>
      <c r="V9" s="82"/>
    </row>
    <row r="10" spans="1:22" s="83" customFormat="1" ht="34.5" customHeight="1">
      <c r="A10" s="76" t="s">
        <v>31</v>
      </c>
      <c r="B10" s="76">
        <v>53</v>
      </c>
      <c r="C10" s="77">
        <v>2</v>
      </c>
      <c r="D10" s="78" t="s">
        <v>77</v>
      </c>
      <c r="E10" s="76">
        <v>1</v>
      </c>
      <c r="F10" s="76">
        <v>81</v>
      </c>
      <c r="G10" s="80" t="s">
        <v>33</v>
      </c>
      <c r="H10" s="81" t="s">
        <v>34</v>
      </c>
      <c r="I10" s="82"/>
      <c r="J10" s="82"/>
      <c r="K10" s="82"/>
      <c r="L10" s="82"/>
      <c r="M10" s="81" t="s">
        <v>40</v>
      </c>
      <c r="N10" s="82"/>
      <c r="O10" s="81" t="s">
        <v>40</v>
      </c>
      <c r="P10" s="82"/>
      <c r="Q10" s="82"/>
      <c r="R10" s="81" t="s">
        <v>40</v>
      </c>
      <c r="S10" s="82"/>
      <c r="T10" s="82"/>
      <c r="U10" s="82"/>
      <c r="V10" s="81"/>
    </row>
    <row r="11" spans="1:22" s="83" customFormat="1" ht="34.5" customHeight="1">
      <c r="A11" s="76" t="s">
        <v>31</v>
      </c>
      <c r="B11" s="76">
        <v>44</v>
      </c>
      <c r="C11" s="77">
        <v>3</v>
      </c>
      <c r="D11" s="78" t="s">
        <v>78</v>
      </c>
      <c r="E11" s="76">
        <v>1</v>
      </c>
      <c r="F11" s="76">
        <v>88</v>
      </c>
      <c r="G11" s="80" t="s">
        <v>79</v>
      </c>
      <c r="H11" s="82"/>
      <c r="I11" s="81" t="s">
        <v>80</v>
      </c>
      <c r="J11" s="82"/>
      <c r="K11" s="82"/>
      <c r="L11" s="81" t="s">
        <v>40</v>
      </c>
      <c r="M11" s="82"/>
      <c r="N11" s="81"/>
      <c r="O11" s="82"/>
      <c r="P11" s="82"/>
      <c r="Q11" s="82"/>
      <c r="R11" s="82"/>
      <c r="S11" s="81"/>
      <c r="T11" s="82"/>
      <c r="U11" s="82"/>
      <c r="V11" s="81"/>
    </row>
    <row r="12" spans="1:22" s="83" customFormat="1" ht="34.5" customHeight="1">
      <c r="A12" s="76" t="s">
        <v>31</v>
      </c>
      <c r="B12" s="76">
        <v>44</v>
      </c>
      <c r="C12" s="77">
        <v>4</v>
      </c>
      <c r="D12" s="78" t="s">
        <v>81</v>
      </c>
      <c r="E12" s="76">
        <v>1</v>
      </c>
      <c r="F12" s="76">
        <v>95</v>
      </c>
      <c r="G12" s="80" t="s">
        <v>82</v>
      </c>
      <c r="H12" s="82"/>
      <c r="I12" s="81" t="s">
        <v>40</v>
      </c>
      <c r="J12" s="82"/>
      <c r="K12" s="81" t="s">
        <v>40</v>
      </c>
      <c r="L12" s="82"/>
      <c r="M12" s="82"/>
      <c r="N12" s="82"/>
      <c r="O12" s="82"/>
      <c r="P12" s="81" t="s">
        <v>40</v>
      </c>
      <c r="Q12" s="82"/>
      <c r="R12" s="81" t="s">
        <v>50</v>
      </c>
      <c r="S12" s="82"/>
      <c r="T12" s="81" t="s">
        <v>40</v>
      </c>
      <c r="U12" s="82"/>
      <c r="V12" s="82"/>
    </row>
    <row r="13" spans="1:22" s="83" customFormat="1" ht="34.5" customHeight="1">
      <c r="A13" s="76" t="s">
        <v>83</v>
      </c>
      <c r="B13" s="76">
        <v>95</v>
      </c>
      <c r="C13" s="77">
        <v>5</v>
      </c>
      <c r="D13" s="78" t="s">
        <v>84</v>
      </c>
      <c r="E13" s="76">
        <v>1</v>
      </c>
      <c r="F13" s="76">
        <v>100</v>
      </c>
      <c r="G13" s="80" t="s">
        <v>85</v>
      </c>
      <c r="H13" s="82"/>
      <c r="I13" s="82"/>
      <c r="J13" s="81" t="s">
        <v>34</v>
      </c>
      <c r="K13" s="82"/>
      <c r="L13" s="82"/>
      <c r="M13" s="81" t="s">
        <v>34</v>
      </c>
      <c r="N13" s="82"/>
      <c r="O13" s="82"/>
      <c r="P13" s="81" t="s">
        <v>34</v>
      </c>
      <c r="Q13" s="82"/>
      <c r="R13" s="82"/>
      <c r="S13" s="81"/>
      <c r="T13" s="82"/>
      <c r="U13" s="81"/>
      <c r="V13" s="82"/>
    </row>
    <row r="14" spans="1:22" s="83" customFormat="1" ht="34.5" customHeight="1">
      <c r="A14" s="76" t="s">
        <v>31</v>
      </c>
      <c r="B14" s="76">
        <v>85</v>
      </c>
      <c r="C14" s="77">
        <v>6</v>
      </c>
      <c r="D14" s="78" t="s">
        <v>86</v>
      </c>
      <c r="E14" s="76">
        <v>1</v>
      </c>
      <c r="F14" s="76">
        <v>103</v>
      </c>
      <c r="G14" s="80" t="s">
        <v>87</v>
      </c>
      <c r="H14" s="82"/>
      <c r="I14" s="82"/>
      <c r="J14" s="81" t="s">
        <v>36</v>
      </c>
      <c r="K14" s="82"/>
      <c r="L14" s="81" t="s">
        <v>35</v>
      </c>
      <c r="M14" s="82"/>
      <c r="N14" s="82"/>
      <c r="O14" s="81" t="s">
        <v>35</v>
      </c>
      <c r="P14" s="82"/>
      <c r="Q14" s="81" t="s">
        <v>34</v>
      </c>
      <c r="R14" s="82"/>
      <c r="S14" s="82"/>
      <c r="T14" s="81" t="s">
        <v>88</v>
      </c>
      <c r="U14" s="82"/>
      <c r="V14" s="82"/>
    </row>
    <row r="15" spans="3:16" s="83" customFormat="1" ht="24" customHeight="1" thickBot="1">
      <c r="C15" s="84"/>
      <c r="D15" s="85"/>
      <c r="E15" s="86"/>
      <c r="F15" s="86"/>
      <c r="G15" s="85"/>
      <c r="M15" s="228"/>
      <c r="N15" s="228"/>
      <c r="O15" s="228"/>
      <c r="P15" s="228"/>
    </row>
    <row r="16" spans="1:21" s="83" customFormat="1" ht="24" customHeight="1" thickBot="1">
      <c r="A16" s="69" t="s">
        <v>7</v>
      </c>
      <c r="B16" s="69" t="s">
        <v>8</v>
      </c>
      <c r="C16" s="70" t="s">
        <v>9</v>
      </c>
      <c r="D16" s="70" t="s">
        <v>10</v>
      </c>
      <c r="E16" s="71" t="s">
        <v>11</v>
      </c>
      <c r="F16" s="87" t="s">
        <v>54</v>
      </c>
      <c r="G16" s="88" t="s">
        <v>13</v>
      </c>
      <c r="H16" s="89" t="s">
        <v>55</v>
      </c>
      <c r="I16" s="90" t="s">
        <v>56</v>
      </c>
      <c r="J16" s="90" t="s">
        <v>57</v>
      </c>
      <c r="K16" s="90" t="s">
        <v>58</v>
      </c>
      <c r="L16" s="91" t="s">
        <v>59</v>
      </c>
      <c r="M16" s="231" t="s">
        <v>60</v>
      </c>
      <c r="N16" s="232"/>
      <c r="O16" s="92" t="s">
        <v>61</v>
      </c>
      <c r="P16" s="214" t="s">
        <v>62</v>
      </c>
      <c r="Q16" s="215"/>
      <c r="S16" s="93"/>
      <c r="T16" s="226" t="s">
        <v>63</v>
      </c>
      <c r="U16" s="226"/>
    </row>
    <row r="17" spans="1:21" s="83" customFormat="1" ht="27" customHeight="1" thickBot="1">
      <c r="A17" s="76" t="str">
        <f aca="true" t="shared" si="0" ref="A17:B22">A9</f>
        <v>PDL</v>
      </c>
      <c r="B17" s="76">
        <f t="shared" si="0"/>
        <v>85</v>
      </c>
      <c r="C17" s="77">
        <v>1</v>
      </c>
      <c r="D17" s="94" t="str">
        <f aca="true" t="shared" si="1" ref="D17:E22">D9</f>
        <v>PEPION Franck</v>
      </c>
      <c r="E17" s="76">
        <f t="shared" si="1"/>
        <v>1</v>
      </c>
      <c r="F17" s="95"/>
      <c r="G17" s="96" t="str">
        <f aca="true" t="shared" si="2" ref="G17:G22">G9</f>
        <v>JUDO CLUB AUBINOIS</v>
      </c>
      <c r="H17" s="97">
        <v>0</v>
      </c>
      <c r="I17" s="98">
        <v>10</v>
      </c>
      <c r="J17" s="98">
        <v>0</v>
      </c>
      <c r="K17" s="98"/>
      <c r="L17" s="99"/>
      <c r="M17" s="216">
        <f aca="true" t="shared" si="3" ref="M17:M22">SUM(H17:L17)</f>
        <v>10</v>
      </c>
      <c r="N17" s="217"/>
      <c r="O17" s="92"/>
      <c r="P17" s="214">
        <f aca="true" t="shared" si="4" ref="P17:P22">SUM(F17,M17)</f>
        <v>10</v>
      </c>
      <c r="Q17" s="215"/>
      <c r="T17" s="89" t="s">
        <v>64</v>
      </c>
      <c r="U17" s="91" t="s">
        <v>65</v>
      </c>
    </row>
    <row r="18" spans="1:21" ht="27" customHeight="1" thickBot="1">
      <c r="A18" s="76" t="str">
        <f t="shared" si="0"/>
        <v>PDL</v>
      </c>
      <c r="B18" s="76">
        <f t="shared" si="0"/>
        <v>53</v>
      </c>
      <c r="C18" s="77">
        <v>2</v>
      </c>
      <c r="D18" s="94" t="str">
        <f t="shared" si="1"/>
        <v>PINEAU Laurent</v>
      </c>
      <c r="E18" s="76">
        <f t="shared" si="1"/>
        <v>1</v>
      </c>
      <c r="F18" s="95"/>
      <c r="G18" s="96" t="str">
        <f t="shared" si="2"/>
        <v>U.S. DE ST BERTHEVIN</v>
      </c>
      <c r="H18" s="100">
        <v>10</v>
      </c>
      <c r="I18" s="101">
        <v>0</v>
      </c>
      <c r="J18" s="101">
        <v>0</v>
      </c>
      <c r="K18" s="101">
        <v>0</v>
      </c>
      <c r="L18" s="102"/>
      <c r="M18" s="218">
        <f t="shared" si="3"/>
        <v>10</v>
      </c>
      <c r="N18" s="219"/>
      <c r="O18" s="92"/>
      <c r="P18" s="214">
        <f t="shared" si="4"/>
        <v>10</v>
      </c>
      <c r="Q18" s="215"/>
      <c r="T18" s="103">
        <v>7</v>
      </c>
      <c r="U18" s="104">
        <v>10</v>
      </c>
    </row>
    <row r="19" spans="1:17" ht="27" customHeight="1">
      <c r="A19" s="76" t="str">
        <f t="shared" si="0"/>
        <v>PDL</v>
      </c>
      <c r="B19" s="76">
        <f t="shared" si="0"/>
        <v>44</v>
      </c>
      <c r="C19" s="77">
        <v>3</v>
      </c>
      <c r="D19" s="94" t="str">
        <f t="shared" si="1"/>
        <v>GUILBAUD Olivier</v>
      </c>
      <c r="E19" s="76">
        <f t="shared" si="1"/>
        <v>1</v>
      </c>
      <c r="F19" s="95"/>
      <c r="G19" s="96" t="str">
        <f t="shared" si="2"/>
        <v>JUDO CLUB GETIGNOIS</v>
      </c>
      <c r="H19" s="100">
        <v>10</v>
      </c>
      <c r="I19" s="101">
        <v>0</v>
      </c>
      <c r="J19" s="101"/>
      <c r="K19" s="101"/>
      <c r="L19" s="102"/>
      <c r="M19" s="218">
        <f t="shared" si="3"/>
        <v>10</v>
      </c>
      <c r="N19" s="219"/>
      <c r="O19" s="92"/>
      <c r="P19" s="214">
        <f t="shared" si="4"/>
        <v>10</v>
      </c>
      <c r="Q19" s="215"/>
    </row>
    <row r="20" spans="1:17" ht="27" customHeight="1">
      <c r="A20" s="76" t="str">
        <f t="shared" si="0"/>
        <v>PDL</v>
      </c>
      <c r="B20" s="76">
        <f t="shared" si="0"/>
        <v>44</v>
      </c>
      <c r="C20" s="77">
        <v>4</v>
      </c>
      <c r="D20" s="94" t="str">
        <f t="shared" si="1"/>
        <v>ROUSSELOT JEAN Claude</v>
      </c>
      <c r="E20" s="76">
        <f t="shared" si="1"/>
        <v>1</v>
      </c>
      <c r="F20" s="95"/>
      <c r="G20" s="96" t="str">
        <f t="shared" si="2"/>
        <v>DOJO SAVENAISIEN</v>
      </c>
      <c r="H20" s="100">
        <v>0</v>
      </c>
      <c r="I20" s="101">
        <v>0</v>
      </c>
      <c r="J20" s="101">
        <v>0</v>
      </c>
      <c r="K20" s="101">
        <v>10</v>
      </c>
      <c r="L20" s="102">
        <v>0</v>
      </c>
      <c r="M20" s="218">
        <f t="shared" si="3"/>
        <v>10</v>
      </c>
      <c r="N20" s="219"/>
      <c r="O20" s="92"/>
      <c r="P20" s="214">
        <f t="shared" si="4"/>
        <v>10</v>
      </c>
      <c r="Q20" s="215"/>
    </row>
    <row r="21" spans="1:17" ht="27" customHeight="1">
      <c r="A21" s="76" t="str">
        <f t="shared" si="0"/>
        <v>IDF</v>
      </c>
      <c r="B21" s="76">
        <f t="shared" si="0"/>
        <v>95</v>
      </c>
      <c r="C21" s="77">
        <v>5</v>
      </c>
      <c r="D21" s="94" t="str">
        <f t="shared" si="1"/>
        <v>JUPIN Michel</v>
      </c>
      <c r="E21" s="76">
        <f t="shared" si="1"/>
        <v>1</v>
      </c>
      <c r="F21" s="95"/>
      <c r="G21" s="96" t="str">
        <f t="shared" si="2"/>
        <v>BUDOKAN DEUIL</v>
      </c>
      <c r="H21" s="100">
        <v>10</v>
      </c>
      <c r="I21" s="101">
        <v>10</v>
      </c>
      <c r="J21" s="101">
        <v>10</v>
      </c>
      <c r="K21" s="101">
        <v>10</v>
      </c>
      <c r="L21" s="102"/>
      <c r="M21" s="218">
        <f t="shared" si="3"/>
        <v>40</v>
      </c>
      <c r="N21" s="219"/>
      <c r="O21" s="92"/>
      <c r="P21" s="214">
        <f t="shared" si="4"/>
        <v>40</v>
      </c>
      <c r="Q21" s="215"/>
    </row>
    <row r="22" spans="1:17" ht="27" customHeight="1" thickBot="1">
      <c r="A22" s="76" t="str">
        <f t="shared" si="0"/>
        <v>PDL</v>
      </c>
      <c r="B22" s="76">
        <f t="shared" si="0"/>
        <v>85</v>
      </c>
      <c r="C22" s="77">
        <v>6</v>
      </c>
      <c r="D22" s="94" t="str">
        <f t="shared" si="1"/>
        <v>ORLHIAC Yannick</v>
      </c>
      <c r="E22" s="76">
        <f t="shared" si="1"/>
        <v>1</v>
      </c>
      <c r="F22" s="95"/>
      <c r="G22" s="96" t="str">
        <f t="shared" si="2"/>
        <v>J.C.MOTHAIS AEP LA MOTHE ACHAR</v>
      </c>
      <c r="H22" s="105">
        <v>0</v>
      </c>
      <c r="I22" s="106">
        <v>10</v>
      </c>
      <c r="J22" s="106">
        <v>10</v>
      </c>
      <c r="K22" s="106">
        <v>0</v>
      </c>
      <c r="L22" s="107">
        <v>10</v>
      </c>
      <c r="M22" s="212">
        <f t="shared" si="3"/>
        <v>30</v>
      </c>
      <c r="N22" s="213"/>
      <c r="O22" s="92"/>
      <c r="P22" s="214">
        <f t="shared" si="4"/>
        <v>30</v>
      </c>
      <c r="Q22" s="215"/>
    </row>
    <row r="23" spans="3:14" ht="11.25">
      <c r="C23" s="58"/>
      <c r="D23" s="108"/>
      <c r="E23" s="108"/>
      <c r="F23" s="108"/>
      <c r="G23" s="108"/>
      <c r="H23" s="108"/>
      <c r="I23" s="108"/>
      <c r="J23" s="108"/>
      <c r="K23" s="108"/>
      <c r="L23" s="108"/>
      <c r="N23" s="109" t="s">
        <v>66</v>
      </c>
    </row>
    <row r="24" spans="3:22" ht="11.25" hidden="1">
      <c r="C24" s="61">
        <f>COUNT(H17:L22)/2</f>
        <v>11.5</v>
      </c>
      <c r="G24" s="110" t="s">
        <v>67</v>
      </c>
      <c r="H24" s="111">
        <v>1</v>
      </c>
      <c r="I24" s="111">
        <v>2</v>
      </c>
      <c r="J24" s="111"/>
      <c r="K24" s="111">
        <v>4</v>
      </c>
      <c r="L24" s="111">
        <v>5</v>
      </c>
      <c r="M24" s="111"/>
      <c r="N24" s="111"/>
      <c r="O24" s="111">
        <v>7</v>
      </c>
      <c r="P24" s="111"/>
      <c r="Q24" s="111">
        <v>9</v>
      </c>
      <c r="R24" s="111"/>
      <c r="S24" s="111"/>
      <c r="T24" s="111"/>
      <c r="U24" s="111"/>
      <c r="V24" s="111"/>
    </row>
    <row r="25" spans="7:22" ht="11.25" hidden="1">
      <c r="G25" s="110" t="s">
        <v>68</v>
      </c>
      <c r="H25" s="111">
        <v>1</v>
      </c>
      <c r="I25" s="111">
        <v>1</v>
      </c>
      <c r="J25" s="111"/>
      <c r="K25" s="111">
        <v>2</v>
      </c>
      <c r="L25" s="111">
        <v>2</v>
      </c>
      <c r="M25" s="111"/>
      <c r="N25" s="111"/>
      <c r="O25" s="111">
        <v>3</v>
      </c>
      <c r="P25" s="111"/>
      <c r="Q25" s="111">
        <v>3</v>
      </c>
      <c r="R25" s="111"/>
      <c r="S25" s="111"/>
      <c r="T25" s="111"/>
      <c r="U25" s="111"/>
      <c r="V25" s="111"/>
    </row>
    <row r="26" spans="7:22" ht="11.25" hidden="1">
      <c r="G26" s="110" t="s">
        <v>69</v>
      </c>
      <c r="H26" s="111">
        <v>1</v>
      </c>
      <c r="I26" s="111">
        <v>1</v>
      </c>
      <c r="J26" s="111"/>
      <c r="K26" s="111">
        <v>2</v>
      </c>
      <c r="L26" s="111">
        <v>2</v>
      </c>
      <c r="M26" s="111"/>
      <c r="N26" s="111"/>
      <c r="O26" s="111">
        <v>3</v>
      </c>
      <c r="P26" s="111"/>
      <c r="Q26" s="111">
        <v>4</v>
      </c>
      <c r="R26" s="111"/>
      <c r="S26" s="111"/>
      <c r="T26" s="111"/>
      <c r="U26" s="111"/>
      <c r="V26" s="111"/>
    </row>
  </sheetData>
  <sheetProtection formatCell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conditionalFormatting sqref="P17:Q22">
    <cfRule type="cellIs" priority="1" dxfId="0" operator="greaterThanOrEqual" stopIfTrue="1">
      <formula>100</formula>
    </cfRule>
  </conditionalFormatting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tabColor indexed="8"/>
    <pageSetUpPr fitToPage="1"/>
  </sheetPr>
  <dimension ref="A1:AR32"/>
  <sheetViews>
    <sheetView zoomScale="84" zoomScaleNormal="84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V26" sqref="V26:Y28"/>
    </sheetView>
  </sheetViews>
  <sheetFormatPr defaultColWidth="11.421875" defaultRowHeight="12.75"/>
  <cols>
    <col min="1" max="1" width="6.140625" style="29" customWidth="1"/>
    <col min="2" max="2" width="5.140625" style="29" customWidth="1"/>
    <col min="3" max="3" width="4.7109375" style="26" bestFit="1" customWidth="1"/>
    <col min="4" max="4" width="25.140625" style="29" customWidth="1"/>
    <col min="5" max="5" width="3.140625" style="29" customWidth="1"/>
    <col min="6" max="6" width="7.7109375" style="29" customWidth="1"/>
    <col min="7" max="7" width="22.00390625" style="29" customWidth="1"/>
    <col min="8" max="29" width="4.28125" style="29" customWidth="1"/>
    <col min="30" max="30" width="4.421875" style="131" hidden="1" customWidth="1"/>
    <col min="31" max="31" width="4.421875" style="131" customWidth="1"/>
    <col min="32" max="32" width="4.421875" style="131" hidden="1" customWidth="1"/>
    <col min="33" max="33" width="4.421875" style="131" customWidth="1"/>
    <col min="34" max="44" width="4.421875" style="131" hidden="1" customWidth="1"/>
    <col min="45" max="16384" width="11.421875" style="29" customWidth="1"/>
  </cols>
  <sheetData>
    <row r="1" spans="3:44" s="1" customFormat="1" ht="13.5" thickBot="1">
      <c r="C1" s="2">
        <v>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01" t="s">
        <v>0</v>
      </c>
      <c r="Q1" s="201"/>
      <c r="R1" s="201"/>
      <c r="S1" s="3"/>
      <c r="T1" s="3"/>
      <c r="U1" s="3"/>
      <c r="V1" s="5"/>
      <c r="W1" s="5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</row>
    <row r="2" spans="3:44" s="1" customFormat="1" ht="16.5" customHeight="1" thickBot="1">
      <c r="C2" s="6"/>
      <c r="D2" s="3"/>
      <c r="E2" s="3"/>
      <c r="F2" s="113" t="s">
        <v>1</v>
      </c>
      <c r="G2" s="8" t="s">
        <v>89</v>
      </c>
      <c r="H2" s="3"/>
      <c r="I2" s="3"/>
      <c r="J2" s="9" t="s">
        <v>3</v>
      </c>
      <c r="K2" s="202">
        <f ca="1">TODAY()</f>
        <v>41071</v>
      </c>
      <c r="L2" s="202"/>
      <c r="M2" s="202"/>
      <c r="N2" s="202"/>
      <c r="O2" s="3"/>
      <c r="P2" s="203"/>
      <c r="Q2" s="203"/>
      <c r="R2" s="174"/>
      <c r="S2" s="3"/>
      <c r="V2" s="5"/>
      <c r="W2" s="5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</row>
    <row r="3" spans="3:44" s="1" customFormat="1" ht="13.5" customHeight="1" thickBot="1">
      <c r="C3" s="6"/>
      <c r="D3" s="3"/>
      <c r="E3" s="3"/>
      <c r="F3" s="5"/>
      <c r="G3" s="3"/>
      <c r="H3" s="3"/>
      <c r="I3" s="3"/>
      <c r="J3" s="3"/>
      <c r="K3" s="3"/>
      <c r="L3" s="3"/>
      <c r="M3" s="3"/>
      <c r="N3" s="3"/>
      <c r="O3" s="3"/>
      <c r="P3" s="173"/>
      <c r="Q3" s="173"/>
      <c r="R3" s="79"/>
      <c r="S3" s="3"/>
      <c r="T3" s="3"/>
      <c r="U3" s="3"/>
      <c r="V3" s="5"/>
      <c r="W3" s="5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</row>
    <row r="4" spans="3:44" s="1" customFormat="1" ht="12.75">
      <c r="C4" s="6"/>
      <c r="D4" s="3"/>
      <c r="E4" s="3"/>
      <c r="F4" s="114"/>
      <c r="G4" s="198"/>
      <c r="H4" s="3"/>
      <c r="I4" s="3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</row>
    <row r="5" spans="3:44" s="1" customFormat="1" ht="12.75">
      <c r="C5" s="6"/>
      <c r="D5" s="3"/>
      <c r="E5" s="3"/>
      <c r="F5" s="114" t="s">
        <v>5</v>
      </c>
      <c r="G5" s="199"/>
      <c r="H5" s="3"/>
      <c r="I5" s="3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</row>
    <row r="6" spans="3:44" s="1" customFormat="1" ht="12.75">
      <c r="C6" s="6"/>
      <c r="D6" s="3"/>
      <c r="E6" s="3"/>
      <c r="F6" s="5"/>
      <c r="G6" s="200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</row>
    <row r="7" spans="3:44" s="1" customFormat="1" ht="13.5" thickBot="1">
      <c r="C7" s="6"/>
      <c r="D7" s="3"/>
      <c r="E7" s="3"/>
      <c r="F7" s="115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0"/>
      <c r="U7" s="3"/>
      <c r="V7" s="5"/>
      <c r="W7" s="5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</row>
    <row r="8" spans="1:44" s="122" customFormat="1" ht="18" customHeight="1" thickBot="1" thickTop="1">
      <c r="A8" s="116" t="s">
        <v>7</v>
      </c>
      <c r="B8" s="116" t="s">
        <v>8</v>
      </c>
      <c r="C8" s="15" t="s">
        <v>9</v>
      </c>
      <c r="D8" s="14" t="s">
        <v>10</v>
      </c>
      <c r="E8" s="14" t="s">
        <v>11</v>
      </c>
      <c r="F8" s="15" t="s">
        <v>12</v>
      </c>
      <c r="G8" s="14" t="s">
        <v>13</v>
      </c>
      <c r="H8" s="18" t="s">
        <v>90</v>
      </c>
      <c r="I8" s="18" t="s">
        <v>91</v>
      </c>
      <c r="J8" s="18" t="s">
        <v>16</v>
      </c>
      <c r="K8" s="18" t="s">
        <v>92</v>
      </c>
      <c r="L8" s="18" t="s">
        <v>93</v>
      </c>
      <c r="M8" s="18" t="s">
        <v>25</v>
      </c>
      <c r="N8" s="18" t="s">
        <v>94</v>
      </c>
      <c r="O8" s="18" t="s">
        <v>72</v>
      </c>
      <c r="P8" s="18" t="s">
        <v>18</v>
      </c>
      <c r="Q8" s="18" t="s">
        <v>95</v>
      </c>
      <c r="R8" s="18" t="s">
        <v>28</v>
      </c>
      <c r="S8" s="117" t="s">
        <v>15</v>
      </c>
      <c r="T8" s="18" t="s">
        <v>73</v>
      </c>
      <c r="U8" s="18" t="s">
        <v>96</v>
      </c>
      <c r="V8" s="18" t="s">
        <v>20</v>
      </c>
      <c r="W8" s="18" t="s">
        <v>97</v>
      </c>
      <c r="X8" s="118" t="s">
        <v>29</v>
      </c>
      <c r="Y8" s="18" t="s">
        <v>14</v>
      </c>
      <c r="Z8" s="18" t="s">
        <v>27</v>
      </c>
      <c r="AA8" s="18" t="s">
        <v>98</v>
      </c>
      <c r="AB8" s="118" t="s">
        <v>99</v>
      </c>
      <c r="AC8" s="18" t="s">
        <v>100</v>
      </c>
      <c r="AD8" s="119" t="s">
        <v>17</v>
      </c>
      <c r="AE8" s="120" t="s">
        <v>21</v>
      </c>
      <c r="AF8" s="119" t="s">
        <v>101</v>
      </c>
      <c r="AG8" s="120" t="s">
        <v>102</v>
      </c>
      <c r="AH8" s="119" t="s">
        <v>24</v>
      </c>
      <c r="AI8" s="119" t="s">
        <v>20</v>
      </c>
      <c r="AJ8" s="119" t="s">
        <v>103</v>
      </c>
      <c r="AK8" s="119" t="s">
        <v>71</v>
      </c>
      <c r="AL8" s="119" t="s">
        <v>19</v>
      </c>
      <c r="AM8" s="119" t="s">
        <v>22</v>
      </c>
      <c r="AN8" s="119" t="s">
        <v>26</v>
      </c>
      <c r="AO8" s="119" t="s">
        <v>23</v>
      </c>
      <c r="AP8" s="119" t="s">
        <v>30</v>
      </c>
      <c r="AQ8" s="119" t="s">
        <v>104</v>
      </c>
      <c r="AR8" s="121" t="s">
        <v>105</v>
      </c>
    </row>
    <row r="9" spans="1:44" s="122" customFormat="1" ht="31.5" customHeight="1" thickTop="1">
      <c r="A9" s="20" t="s">
        <v>31</v>
      </c>
      <c r="B9" s="20">
        <v>53</v>
      </c>
      <c r="C9" s="21">
        <v>1</v>
      </c>
      <c r="D9" s="123" t="s">
        <v>106</v>
      </c>
      <c r="E9" s="20">
        <v>2</v>
      </c>
      <c r="F9" s="20">
        <v>90</v>
      </c>
      <c r="G9" s="23" t="s">
        <v>33</v>
      </c>
      <c r="H9" s="24"/>
      <c r="I9" s="24"/>
      <c r="J9" s="24"/>
      <c r="K9" s="24"/>
      <c r="L9" s="24"/>
      <c r="M9" s="25" t="s">
        <v>40</v>
      </c>
      <c r="N9" s="24"/>
      <c r="O9" s="24"/>
      <c r="P9" s="24"/>
      <c r="Q9" s="25" t="s">
        <v>107</v>
      </c>
      <c r="R9" s="24"/>
      <c r="S9" s="24"/>
      <c r="T9" s="25" t="s">
        <v>40</v>
      </c>
      <c r="U9" s="24"/>
      <c r="V9" s="24"/>
      <c r="W9" s="24"/>
      <c r="X9" s="25"/>
      <c r="Y9" s="24"/>
      <c r="Z9" s="24"/>
      <c r="AA9" s="24"/>
      <c r="AB9" s="24"/>
      <c r="AC9" s="24"/>
      <c r="AD9" s="124"/>
      <c r="AE9" s="124" t="s">
        <v>88</v>
      </c>
      <c r="AF9" s="124"/>
      <c r="AG9" s="124" t="s">
        <v>40</v>
      </c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</row>
    <row r="10" spans="1:44" s="122" customFormat="1" ht="31.5" customHeight="1">
      <c r="A10" s="20" t="s">
        <v>31</v>
      </c>
      <c r="B10" s="20">
        <v>44</v>
      </c>
      <c r="C10" s="21">
        <v>2</v>
      </c>
      <c r="D10" s="123" t="s">
        <v>108</v>
      </c>
      <c r="E10" s="20">
        <v>2</v>
      </c>
      <c r="F10" s="20">
        <v>62</v>
      </c>
      <c r="G10" s="23" t="s">
        <v>109</v>
      </c>
      <c r="H10" s="24"/>
      <c r="I10" s="24"/>
      <c r="J10" s="24"/>
      <c r="K10" s="24"/>
      <c r="L10" s="25" t="s">
        <v>40</v>
      </c>
      <c r="M10" s="24"/>
      <c r="N10" s="24"/>
      <c r="O10" s="25" t="s">
        <v>34</v>
      </c>
      <c r="P10" s="24"/>
      <c r="Q10" s="24"/>
      <c r="R10" s="25" t="s">
        <v>40</v>
      </c>
      <c r="S10" s="24"/>
      <c r="T10" s="24"/>
      <c r="U10" s="24"/>
      <c r="V10" s="25" t="s">
        <v>40</v>
      </c>
      <c r="W10" s="24"/>
      <c r="X10" s="24"/>
      <c r="Y10" s="25" t="s">
        <v>40</v>
      </c>
      <c r="Z10" s="24"/>
      <c r="AA10" s="24"/>
      <c r="AB10" s="24"/>
      <c r="AC10" s="24"/>
      <c r="AD10" s="124"/>
      <c r="AE10" s="125"/>
      <c r="AF10" s="125"/>
      <c r="AG10" s="125"/>
      <c r="AH10" s="124"/>
      <c r="AI10" s="124"/>
      <c r="AJ10" s="124"/>
      <c r="AK10" s="125"/>
      <c r="AL10" s="125"/>
      <c r="AM10" s="125"/>
      <c r="AN10" s="125"/>
      <c r="AO10" s="125"/>
      <c r="AP10" s="125"/>
      <c r="AQ10" s="125"/>
      <c r="AR10" s="125"/>
    </row>
    <row r="11" spans="1:44" s="122" customFormat="1" ht="31.5" customHeight="1">
      <c r="A11" s="20" t="s">
        <v>31</v>
      </c>
      <c r="B11" s="20">
        <v>72</v>
      </c>
      <c r="C11" s="21">
        <v>3</v>
      </c>
      <c r="D11" s="123" t="s">
        <v>110</v>
      </c>
      <c r="E11" s="20">
        <v>2</v>
      </c>
      <c r="F11" s="20">
        <v>63</v>
      </c>
      <c r="G11" s="23" t="s">
        <v>111</v>
      </c>
      <c r="H11" s="24"/>
      <c r="I11" s="24"/>
      <c r="J11" s="24"/>
      <c r="K11" s="25" t="s">
        <v>40</v>
      </c>
      <c r="L11" s="24"/>
      <c r="M11" s="24"/>
      <c r="N11" s="24"/>
      <c r="O11" s="24"/>
      <c r="P11" s="25" t="s">
        <v>40</v>
      </c>
      <c r="Q11" s="24"/>
      <c r="R11" s="24"/>
      <c r="S11" s="25"/>
      <c r="T11" s="24"/>
      <c r="U11" s="24"/>
      <c r="V11" s="24"/>
      <c r="W11" s="25" t="s">
        <v>40</v>
      </c>
      <c r="X11" s="24"/>
      <c r="Y11" s="24"/>
      <c r="Z11" s="25" t="s">
        <v>36</v>
      </c>
      <c r="AA11" s="24"/>
      <c r="AB11" s="24"/>
      <c r="AC11" s="24"/>
      <c r="AD11" s="125"/>
      <c r="AE11" s="124" t="s">
        <v>40</v>
      </c>
      <c r="AF11" s="125"/>
      <c r="AG11" s="125"/>
      <c r="AH11" s="124"/>
      <c r="AI11" s="125"/>
      <c r="AJ11" s="125"/>
      <c r="AK11" s="124"/>
      <c r="AL11" s="125"/>
      <c r="AM11" s="125"/>
      <c r="AN11" s="125"/>
      <c r="AO11" s="125"/>
      <c r="AP11" s="125"/>
      <c r="AQ11" s="125"/>
      <c r="AR11" s="125"/>
    </row>
    <row r="12" spans="1:44" s="122" customFormat="1" ht="31.5" customHeight="1">
      <c r="A12" s="20" t="s">
        <v>31</v>
      </c>
      <c r="B12" s="20">
        <v>49</v>
      </c>
      <c r="C12" s="21">
        <v>4</v>
      </c>
      <c r="D12" s="123" t="s">
        <v>112</v>
      </c>
      <c r="E12" s="20">
        <v>2</v>
      </c>
      <c r="F12" s="20">
        <v>73</v>
      </c>
      <c r="G12" s="23" t="s">
        <v>113</v>
      </c>
      <c r="H12" s="24"/>
      <c r="I12" s="24"/>
      <c r="J12" s="25" t="s">
        <v>88</v>
      </c>
      <c r="K12" s="24"/>
      <c r="L12" s="24"/>
      <c r="M12" s="25" t="s">
        <v>40</v>
      </c>
      <c r="N12" s="24"/>
      <c r="O12" s="24"/>
      <c r="P12" s="24"/>
      <c r="Q12" s="24"/>
      <c r="R12" s="25" t="s">
        <v>34</v>
      </c>
      <c r="S12" s="24"/>
      <c r="T12" s="24"/>
      <c r="U12" s="25" t="s">
        <v>40</v>
      </c>
      <c r="V12" s="24"/>
      <c r="W12" s="24"/>
      <c r="X12" s="24"/>
      <c r="Y12" s="24"/>
      <c r="Z12" s="24"/>
      <c r="AA12" s="25" t="s">
        <v>40</v>
      </c>
      <c r="AB12" s="24"/>
      <c r="AC12" s="24"/>
      <c r="AD12" s="125"/>
      <c r="AE12" s="125"/>
      <c r="AF12" s="125"/>
      <c r="AG12" s="125"/>
      <c r="AH12" s="125"/>
      <c r="AI12" s="125"/>
      <c r="AJ12" s="125"/>
      <c r="AK12" s="124"/>
      <c r="AL12" s="124"/>
      <c r="AM12" s="124"/>
      <c r="AN12" s="125"/>
      <c r="AO12" s="125"/>
      <c r="AP12" s="125"/>
      <c r="AQ12" s="125"/>
      <c r="AR12" s="125"/>
    </row>
    <row r="13" spans="1:44" s="122" customFormat="1" ht="31.5" customHeight="1">
      <c r="A13" s="20" t="s">
        <v>31</v>
      </c>
      <c r="B13" s="20">
        <v>85</v>
      </c>
      <c r="C13" s="21">
        <v>5</v>
      </c>
      <c r="D13" s="123" t="s">
        <v>114</v>
      </c>
      <c r="E13" s="20">
        <v>2</v>
      </c>
      <c r="F13" s="20">
        <v>76</v>
      </c>
      <c r="G13" s="23" t="s">
        <v>115</v>
      </c>
      <c r="H13" s="24"/>
      <c r="I13" s="25" t="s">
        <v>40</v>
      </c>
      <c r="J13" s="24"/>
      <c r="K13" s="24"/>
      <c r="L13" s="24"/>
      <c r="M13" s="24"/>
      <c r="N13" s="24"/>
      <c r="O13" s="25" t="s">
        <v>36</v>
      </c>
      <c r="P13" s="24"/>
      <c r="Q13" s="24"/>
      <c r="R13" s="24"/>
      <c r="S13" s="25"/>
      <c r="T13" s="24"/>
      <c r="U13" s="24"/>
      <c r="V13" s="24"/>
      <c r="W13" s="24"/>
      <c r="X13" s="25"/>
      <c r="Y13" s="24"/>
      <c r="Z13" s="24"/>
      <c r="AA13" s="24"/>
      <c r="AB13" s="25"/>
      <c r="AC13" s="24"/>
      <c r="AD13" s="125"/>
      <c r="AE13" s="125"/>
      <c r="AF13" s="125"/>
      <c r="AG13" s="125"/>
      <c r="AH13" s="125"/>
      <c r="AI13" s="125"/>
      <c r="AJ13" s="125"/>
      <c r="AK13" s="125"/>
      <c r="AL13" s="124"/>
      <c r="AM13" s="125"/>
      <c r="AN13" s="124"/>
      <c r="AO13" s="124"/>
      <c r="AP13" s="125"/>
      <c r="AQ13" s="125"/>
      <c r="AR13" s="125"/>
    </row>
    <row r="14" spans="1:44" s="122" customFormat="1" ht="31.5" customHeight="1">
      <c r="A14" s="20" t="s">
        <v>31</v>
      </c>
      <c r="B14" s="20">
        <v>85</v>
      </c>
      <c r="C14" s="21">
        <v>6</v>
      </c>
      <c r="D14" s="123" t="s">
        <v>116</v>
      </c>
      <c r="E14" s="20">
        <v>2</v>
      </c>
      <c r="F14" s="20">
        <v>80</v>
      </c>
      <c r="G14" s="23" t="s">
        <v>117</v>
      </c>
      <c r="H14" s="25" t="s">
        <v>40</v>
      </c>
      <c r="I14" s="24"/>
      <c r="J14" s="24"/>
      <c r="K14" s="24"/>
      <c r="L14" s="24"/>
      <c r="M14" s="24"/>
      <c r="N14" s="24"/>
      <c r="O14" s="24"/>
      <c r="P14" s="25" t="s">
        <v>34</v>
      </c>
      <c r="Q14" s="24"/>
      <c r="R14" s="24"/>
      <c r="S14" s="24"/>
      <c r="T14" s="25" t="s">
        <v>34</v>
      </c>
      <c r="U14" s="24"/>
      <c r="V14" s="24"/>
      <c r="W14" s="24"/>
      <c r="X14" s="24"/>
      <c r="Y14" s="25" t="s">
        <v>34</v>
      </c>
      <c r="Z14" s="24"/>
      <c r="AA14" s="24"/>
      <c r="AB14" s="24"/>
      <c r="AC14" s="25" t="s">
        <v>34</v>
      </c>
      <c r="AD14" s="125"/>
      <c r="AE14" s="125"/>
      <c r="AF14" s="125"/>
      <c r="AG14" s="125"/>
      <c r="AH14" s="125"/>
      <c r="AI14" s="125"/>
      <c r="AJ14" s="125"/>
      <c r="AK14" s="125"/>
      <c r="AL14" s="125"/>
      <c r="AM14" s="124"/>
      <c r="AN14" s="124"/>
      <c r="AO14" s="125"/>
      <c r="AP14" s="124"/>
      <c r="AQ14" s="125"/>
      <c r="AR14" s="125"/>
    </row>
    <row r="15" spans="1:44" s="128" customFormat="1" ht="31.5" customHeight="1">
      <c r="A15" s="20" t="s">
        <v>31</v>
      </c>
      <c r="B15" s="20">
        <v>49</v>
      </c>
      <c r="C15" s="21">
        <v>7</v>
      </c>
      <c r="D15" s="123" t="s">
        <v>118</v>
      </c>
      <c r="E15" s="20">
        <v>2</v>
      </c>
      <c r="F15" s="20">
        <v>81</v>
      </c>
      <c r="G15" s="23" t="s">
        <v>119</v>
      </c>
      <c r="H15" s="24"/>
      <c r="I15" s="24"/>
      <c r="J15" s="25" t="s">
        <v>40</v>
      </c>
      <c r="K15" s="24"/>
      <c r="L15" s="24"/>
      <c r="M15" s="24"/>
      <c r="N15" s="25" t="s">
        <v>36</v>
      </c>
      <c r="O15" s="24"/>
      <c r="P15" s="24"/>
      <c r="Q15" s="25" t="s">
        <v>40</v>
      </c>
      <c r="R15" s="24"/>
      <c r="S15" s="24"/>
      <c r="T15" s="24"/>
      <c r="U15" s="24"/>
      <c r="V15" s="25" t="s">
        <v>34</v>
      </c>
      <c r="W15" s="24"/>
      <c r="X15" s="24"/>
      <c r="Y15" s="24"/>
      <c r="Z15" s="25" t="s">
        <v>35</v>
      </c>
      <c r="AA15" s="24"/>
      <c r="AB15" s="24"/>
      <c r="AC15" s="24"/>
      <c r="AD15" s="126"/>
      <c r="AE15" s="126"/>
      <c r="AF15" s="126"/>
      <c r="AG15" s="126"/>
      <c r="AH15" s="126"/>
      <c r="AI15" s="127"/>
      <c r="AJ15" s="126"/>
      <c r="AK15" s="126"/>
      <c r="AL15" s="126"/>
      <c r="AM15" s="126"/>
      <c r="AN15" s="126"/>
      <c r="AO15" s="127"/>
      <c r="AP15" s="127"/>
      <c r="AQ15" s="127"/>
      <c r="AR15" s="126"/>
    </row>
    <row r="16" spans="1:44" s="122" customFormat="1" ht="31.5" customHeight="1">
      <c r="A16" s="20" t="s">
        <v>31</v>
      </c>
      <c r="B16" s="20">
        <v>44</v>
      </c>
      <c r="C16" s="21">
        <v>8</v>
      </c>
      <c r="D16" s="123" t="s">
        <v>120</v>
      </c>
      <c r="E16" s="20">
        <v>2</v>
      </c>
      <c r="F16" s="20">
        <v>88</v>
      </c>
      <c r="G16" s="23" t="s">
        <v>82</v>
      </c>
      <c r="H16" s="24"/>
      <c r="I16" s="25" t="s">
        <v>88</v>
      </c>
      <c r="J16" s="24"/>
      <c r="K16" s="24"/>
      <c r="L16" s="25" t="s">
        <v>88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 t="s">
        <v>121</v>
      </c>
      <c r="X16" s="24"/>
      <c r="Y16" s="24"/>
      <c r="Z16" s="24"/>
      <c r="AA16" s="25" t="s">
        <v>34</v>
      </c>
      <c r="AB16" s="24"/>
      <c r="AC16" s="25" t="s">
        <v>40</v>
      </c>
      <c r="AD16" s="125"/>
      <c r="AE16" s="125"/>
      <c r="AF16" s="124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4"/>
      <c r="AR16" s="124"/>
    </row>
    <row r="17" spans="1:44" s="122" customFormat="1" ht="31.5" customHeight="1">
      <c r="A17" s="20" t="s">
        <v>37</v>
      </c>
      <c r="B17" s="20">
        <v>41</v>
      </c>
      <c r="C17" s="21">
        <v>9</v>
      </c>
      <c r="D17" s="123" t="s">
        <v>122</v>
      </c>
      <c r="E17" s="20">
        <v>2</v>
      </c>
      <c r="F17" s="20">
        <v>88</v>
      </c>
      <c r="G17" s="23" t="s">
        <v>123</v>
      </c>
      <c r="H17" s="25" t="s">
        <v>40</v>
      </c>
      <c r="I17" s="24"/>
      <c r="J17" s="24"/>
      <c r="K17" s="25" t="s">
        <v>40</v>
      </c>
      <c r="L17" s="24"/>
      <c r="M17" s="24"/>
      <c r="N17" s="25" t="s">
        <v>34</v>
      </c>
      <c r="O17" s="24"/>
      <c r="P17" s="24"/>
      <c r="Q17" s="24"/>
      <c r="R17" s="24"/>
      <c r="S17" s="24"/>
      <c r="T17" s="24"/>
      <c r="U17" s="25" t="s">
        <v>34</v>
      </c>
      <c r="V17" s="24"/>
      <c r="W17" s="24"/>
      <c r="X17" s="24"/>
      <c r="Y17" s="24"/>
      <c r="Z17" s="24"/>
      <c r="AA17" s="24"/>
      <c r="AB17" s="25"/>
      <c r="AC17" s="24"/>
      <c r="AD17" s="125"/>
      <c r="AE17" s="125"/>
      <c r="AF17" s="125"/>
      <c r="AG17" s="124" t="s">
        <v>40</v>
      </c>
      <c r="AH17" s="125"/>
      <c r="AI17" s="125"/>
      <c r="AJ17" s="124"/>
      <c r="AK17" s="125"/>
      <c r="AL17" s="125"/>
      <c r="AM17" s="125"/>
      <c r="AN17" s="125"/>
      <c r="AO17" s="125"/>
      <c r="AP17" s="125"/>
      <c r="AQ17" s="125"/>
      <c r="AR17" s="124"/>
    </row>
    <row r="18" spans="4:16" ht="24" customHeight="1" thickBot="1">
      <c r="D18" s="129"/>
      <c r="E18" s="130"/>
      <c r="F18" s="130"/>
      <c r="G18" s="129"/>
      <c r="M18" s="243" t="s">
        <v>53</v>
      </c>
      <c r="N18" s="243"/>
      <c r="O18" s="243"/>
      <c r="P18" s="243"/>
    </row>
    <row r="19" spans="1:44" s="122" customFormat="1" ht="24" customHeight="1" thickBot="1">
      <c r="A19" s="116" t="s">
        <v>7</v>
      </c>
      <c r="B19" s="116" t="s">
        <v>8</v>
      </c>
      <c r="C19" s="15" t="s">
        <v>9</v>
      </c>
      <c r="D19" s="14" t="s">
        <v>10</v>
      </c>
      <c r="E19" s="14" t="s">
        <v>11</v>
      </c>
      <c r="F19" s="31" t="s">
        <v>54</v>
      </c>
      <c r="G19" s="32" t="s">
        <v>13</v>
      </c>
      <c r="H19" s="33" t="s">
        <v>55</v>
      </c>
      <c r="I19" s="34" t="s">
        <v>56</v>
      </c>
      <c r="J19" s="34" t="s">
        <v>57</v>
      </c>
      <c r="K19" s="34" t="s">
        <v>58</v>
      </c>
      <c r="L19" s="35" t="s">
        <v>59</v>
      </c>
      <c r="M19" s="33" t="s">
        <v>124</v>
      </c>
      <c r="N19" s="132" t="s">
        <v>125</v>
      </c>
      <c r="O19" s="132" t="s">
        <v>126</v>
      </c>
      <c r="P19" s="132" t="s">
        <v>127</v>
      </c>
      <c r="Q19" s="249" t="s">
        <v>60</v>
      </c>
      <c r="R19" s="250"/>
      <c r="S19" s="36" t="s">
        <v>61</v>
      </c>
      <c r="T19" s="246" t="s">
        <v>62</v>
      </c>
      <c r="U19" s="247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</row>
    <row r="20" spans="1:29" ht="15" customHeight="1" thickBot="1">
      <c r="A20" s="20" t="str">
        <f aca="true" t="shared" si="0" ref="A20:B28">A9</f>
        <v>PDL</v>
      </c>
      <c r="B20" s="20">
        <f t="shared" si="0"/>
        <v>53</v>
      </c>
      <c r="C20" s="21">
        <v>1</v>
      </c>
      <c r="D20" s="37" t="str">
        <f aca="true" t="shared" si="1" ref="D20:E28">D9</f>
        <v>MAUFROY JEAN Luc</v>
      </c>
      <c r="E20" s="20">
        <f t="shared" si="1"/>
        <v>2</v>
      </c>
      <c r="F20" s="38"/>
      <c r="G20" s="39" t="str">
        <f aca="true" t="shared" si="2" ref="G20:G28">G9</f>
        <v>U.S. DE ST BERTHEVIN</v>
      </c>
      <c r="H20" s="134">
        <v>0</v>
      </c>
      <c r="I20" s="135">
        <v>7</v>
      </c>
      <c r="J20" s="135">
        <v>0</v>
      </c>
      <c r="K20" s="135"/>
      <c r="L20" s="136"/>
      <c r="M20" s="137">
        <v>10</v>
      </c>
      <c r="N20" s="138">
        <v>0</v>
      </c>
      <c r="O20" s="139"/>
      <c r="P20" s="140"/>
      <c r="Q20" s="251">
        <f aca="true" t="shared" si="3" ref="Q20:Q28">SUM(H20:P20)</f>
        <v>17</v>
      </c>
      <c r="R20" s="252"/>
      <c r="S20" s="43"/>
      <c r="T20" s="248">
        <f>SUM(F20,Q20)</f>
        <v>17</v>
      </c>
      <c r="U20" s="247"/>
      <c r="V20" s="237" t="s">
        <v>128</v>
      </c>
      <c r="W20" s="238"/>
      <c r="X20" s="238"/>
      <c r="Y20" s="238"/>
      <c r="Z20" s="239"/>
      <c r="AA20" s="141"/>
      <c r="AB20" s="253" t="s">
        <v>63</v>
      </c>
      <c r="AC20" s="253"/>
    </row>
    <row r="21" spans="1:29" ht="15" customHeight="1">
      <c r="A21" s="20" t="str">
        <f t="shared" si="0"/>
        <v>PDL</v>
      </c>
      <c r="B21" s="20">
        <f t="shared" si="0"/>
        <v>44</v>
      </c>
      <c r="C21" s="21">
        <v>2</v>
      </c>
      <c r="D21" s="37" t="str">
        <f t="shared" si="1"/>
        <v>FOULONNEAU GUY PHILIPPE</v>
      </c>
      <c r="E21" s="20">
        <f t="shared" si="1"/>
        <v>2</v>
      </c>
      <c r="F21" s="38"/>
      <c r="G21" s="39" t="str">
        <f t="shared" si="2"/>
        <v>JC ST SEBASTIEN</v>
      </c>
      <c r="H21" s="142">
        <v>0</v>
      </c>
      <c r="I21" s="143">
        <v>10</v>
      </c>
      <c r="J21" s="143">
        <v>0</v>
      </c>
      <c r="K21" s="143">
        <v>0</v>
      </c>
      <c r="L21" s="144">
        <v>0</v>
      </c>
      <c r="M21" s="145"/>
      <c r="N21" s="146"/>
      <c r="O21" s="147"/>
      <c r="P21" s="148"/>
      <c r="Q21" s="233">
        <f t="shared" si="3"/>
        <v>10</v>
      </c>
      <c r="R21" s="234"/>
      <c r="S21" s="43"/>
      <c r="T21" s="248">
        <f>SUM(F21,Q21)</f>
        <v>10</v>
      </c>
      <c r="U21" s="247"/>
      <c r="V21" s="240"/>
      <c r="W21" s="241"/>
      <c r="X21" s="241"/>
      <c r="Y21" s="241"/>
      <c r="Z21" s="242"/>
      <c r="AA21" s="141"/>
      <c r="AB21" s="149" t="s">
        <v>64</v>
      </c>
      <c r="AC21" s="150" t="s">
        <v>65</v>
      </c>
    </row>
    <row r="22" spans="1:29" ht="15" customHeight="1" thickBot="1">
      <c r="A22" s="20" t="str">
        <f t="shared" si="0"/>
        <v>PDL</v>
      </c>
      <c r="B22" s="20">
        <f t="shared" si="0"/>
        <v>72</v>
      </c>
      <c r="C22" s="21">
        <v>3</v>
      </c>
      <c r="D22" s="37" t="str">
        <f t="shared" si="1"/>
        <v>GRUFFAZ Sebastien</v>
      </c>
      <c r="E22" s="20">
        <f t="shared" si="1"/>
        <v>2</v>
      </c>
      <c r="F22" s="38"/>
      <c r="G22" s="39" t="str">
        <f t="shared" si="2"/>
        <v>SPORTS LOISIRS SECTION JUDO</v>
      </c>
      <c r="H22" s="142">
        <v>0</v>
      </c>
      <c r="I22" s="143">
        <v>0</v>
      </c>
      <c r="J22" s="143">
        <v>0</v>
      </c>
      <c r="K22" s="143">
        <v>0</v>
      </c>
      <c r="L22" s="144"/>
      <c r="M22" s="145">
        <v>0</v>
      </c>
      <c r="N22" s="146"/>
      <c r="O22" s="147"/>
      <c r="P22" s="151"/>
      <c r="Q22" s="233">
        <f t="shared" si="3"/>
        <v>0</v>
      </c>
      <c r="R22" s="234"/>
      <c r="S22" s="43"/>
      <c r="T22" s="248">
        <f>SUM(F22,Q22)</f>
        <v>0</v>
      </c>
      <c r="U22" s="247"/>
      <c r="AA22" s="141"/>
      <c r="AB22" s="244">
        <v>7</v>
      </c>
      <c r="AC22" s="254">
        <v>10</v>
      </c>
    </row>
    <row r="23" spans="1:29" ht="15" customHeight="1" thickBot="1" thickTop="1">
      <c r="A23" s="20" t="str">
        <f t="shared" si="0"/>
        <v>PDL</v>
      </c>
      <c r="B23" s="20">
        <f t="shared" si="0"/>
        <v>49</v>
      </c>
      <c r="C23" s="21">
        <v>4</v>
      </c>
      <c r="D23" s="37" t="str">
        <f t="shared" si="1"/>
        <v>CHAUVEAU Pascal</v>
      </c>
      <c r="E23" s="20">
        <f t="shared" si="1"/>
        <v>2</v>
      </c>
      <c r="F23" s="38"/>
      <c r="G23" s="39" t="str">
        <f t="shared" si="2"/>
        <v>RACING CLUB DOUESSIN</v>
      </c>
      <c r="H23" s="142">
        <v>10</v>
      </c>
      <c r="I23" s="143">
        <v>0</v>
      </c>
      <c r="J23" s="143">
        <v>10</v>
      </c>
      <c r="K23" s="143">
        <v>0</v>
      </c>
      <c r="L23" s="144">
        <v>0</v>
      </c>
      <c r="M23" s="145"/>
      <c r="N23" s="146"/>
      <c r="O23" s="147"/>
      <c r="P23" s="151"/>
      <c r="Q23" s="233">
        <f t="shared" si="3"/>
        <v>20</v>
      </c>
      <c r="R23" s="234"/>
      <c r="S23" s="43"/>
      <c r="T23" s="248">
        <f>SUM(F23,Q23)</f>
        <v>20</v>
      </c>
      <c r="U23" s="247"/>
      <c r="V23" s="152" t="s">
        <v>17</v>
      </c>
      <c r="W23" s="153" t="s">
        <v>21</v>
      </c>
      <c r="X23" s="152" t="s">
        <v>101</v>
      </c>
      <c r="Y23" s="154" t="s">
        <v>102</v>
      </c>
      <c r="Z23" s="152" t="s">
        <v>24</v>
      </c>
      <c r="AA23" s="141"/>
      <c r="AB23" s="245"/>
      <c r="AC23" s="255"/>
    </row>
    <row r="24" spans="1:28" ht="15" customHeight="1" thickTop="1">
      <c r="A24" s="20" t="str">
        <f t="shared" si="0"/>
        <v>PDL</v>
      </c>
      <c r="B24" s="20">
        <f t="shared" si="0"/>
        <v>85</v>
      </c>
      <c r="C24" s="21">
        <v>5</v>
      </c>
      <c r="D24" s="37" t="str">
        <f t="shared" si="1"/>
        <v>MORIT Thierry</v>
      </c>
      <c r="E24" s="20">
        <f t="shared" si="1"/>
        <v>2</v>
      </c>
      <c r="F24" s="38"/>
      <c r="G24" s="39" t="str">
        <f t="shared" si="2"/>
        <v>JUDO COTE DE LUMIERE</v>
      </c>
      <c r="H24" s="142">
        <v>0</v>
      </c>
      <c r="I24" s="143">
        <v>0</v>
      </c>
      <c r="J24" s="143"/>
      <c r="K24" s="143"/>
      <c r="L24" s="144"/>
      <c r="M24" s="145"/>
      <c r="N24" s="146"/>
      <c r="O24" s="147"/>
      <c r="P24" s="151"/>
      <c r="Q24" s="233">
        <f t="shared" si="3"/>
        <v>0</v>
      </c>
      <c r="R24" s="234"/>
      <c r="S24" s="43"/>
      <c r="T24" s="248">
        <v>5</v>
      </c>
      <c r="U24" s="247"/>
      <c r="V24" s="152" t="s">
        <v>20</v>
      </c>
      <c r="W24" s="152" t="s">
        <v>103</v>
      </c>
      <c r="X24" s="152" t="s">
        <v>71</v>
      </c>
      <c r="Y24" s="152" t="s">
        <v>19</v>
      </c>
      <c r="Z24" s="152" t="s">
        <v>22</v>
      </c>
      <c r="AA24" s="141"/>
      <c r="AB24" s="122"/>
    </row>
    <row r="25" spans="1:26" ht="15" customHeight="1">
      <c r="A25" s="20" t="str">
        <f t="shared" si="0"/>
        <v>PDL</v>
      </c>
      <c r="B25" s="20">
        <f t="shared" si="0"/>
        <v>85</v>
      </c>
      <c r="C25" s="21">
        <v>6</v>
      </c>
      <c r="D25" s="37" t="str">
        <f t="shared" si="1"/>
        <v>CHEVOLOT Alain</v>
      </c>
      <c r="E25" s="20">
        <f t="shared" si="1"/>
        <v>2</v>
      </c>
      <c r="F25" s="38"/>
      <c r="G25" s="39" t="str">
        <f t="shared" si="2"/>
        <v>JUDO CLUB TRANCHAIS</v>
      </c>
      <c r="H25" s="142">
        <v>0</v>
      </c>
      <c r="I25" s="143">
        <v>10</v>
      </c>
      <c r="J25" s="143">
        <v>10</v>
      </c>
      <c r="K25" s="143">
        <v>10</v>
      </c>
      <c r="L25" s="144">
        <v>10</v>
      </c>
      <c r="M25" s="145"/>
      <c r="N25" s="146"/>
      <c r="O25" s="147"/>
      <c r="P25" s="151"/>
      <c r="Q25" s="233">
        <f t="shared" si="3"/>
        <v>40</v>
      </c>
      <c r="R25" s="234"/>
      <c r="S25" s="43"/>
      <c r="T25" s="248">
        <v>5</v>
      </c>
      <c r="U25" s="247"/>
      <c r="V25" s="152" t="s">
        <v>26</v>
      </c>
      <c r="W25" s="152" t="s">
        <v>23</v>
      </c>
      <c r="X25" s="152" t="s">
        <v>30</v>
      </c>
      <c r="Y25" s="152" t="s">
        <v>104</v>
      </c>
      <c r="Z25" s="152" t="s">
        <v>105</v>
      </c>
    </row>
    <row r="26" spans="1:27" ht="15" customHeight="1">
      <c r="A26" s="20" t="str">
        <f t="shared" si="0"/>
        <v>PDL</v>
      </c>
      <c r="B26" s="20">
        <f t="shared" si="0"/>
        <v>49</v>
      </c>
      <c r="C26" s="21">
        <v>7</v>
      </c>
      <c r="D26" s="37" t="str">
        <f t="shared" si="1"/>
        <v>GRIFFATON Arnaud</v>
      </c>
      <c r="E26" s="20">
        <f t="shared" si="1"/>
        <v>2</v>
      </c>
      <c r="F26" s="38"/>
      <c r="G26" s="39" t="str">
        <f t="shared" si="2"/>
        <v>LA BECONNAISE JUDO</v>
      </c>
      <c r="H26" s="142">
        <v>0</v>
      </c>
      <c r="I26" s="143">
        <v>0</v>
      </c>
      <c r="J26" s="143">
        <v>0</v>
      </c>
      <c r="K26" s="143">
        <v>10</v>
      </c>
      <c r="L26" s="144">
        <v>10</v>
      </c>
      <c r="M26" s="155"/>
      <c r="N26" s="156"/>
      <c r="O26" s="157"/>
      <c r="P26" s="158"/>
      <c r="Q26" s="233">
        <f t="shared" si="3"/>
        <v>20</v>
      </c>
      <c r="R26" s="234"/>
      <c r="S26" s="43"/>
      <c r="T26" s="248">
        <v>5</v>
      </c>
      <c r="U26" s="247"/>
      <c r="V26" s="122"/>
      <c r="W26" s="122"/>
      <c r="X26" s="122"/>
      <c r="Y26" s="122"/>
      <c r="Z26" s="122"/>
      <c r="AA26" s="122"/>
    </row>
    <row r="27" spans="1:21" ht="15" customHeight="1">
      <c r="A27" s="20" t="str">
        <f t="shared" si="0"/>
        <v>PDL</v>
      </c>
      <c r="B27" s="20">
        <f t="shared" si="0"/>
        <v>44</v>
      </c>
      <c r="C27" s="21">
        <v>8</v>
      </c>
      <c r="D27" s="37" t="str">
        <f t="shared" si="1"/>
        <v>BARTHE Ludovic</v>
      </c>
      <c r="E27" s="20">
        <f t="shared" si="1"/>
        <v>2</v>
      </c>
      <c r="F27" s="38"/>
      <c r="G27" s="39" t="str">
        <f t="shared" si="2"/>
        <v>DOJO SAVENAISIEN</v>
      </c>
      <c r="H27" s="142">
        <v>10</v>
      </c>
      <c r="I27" s="143">
        <v>10</v>
      </c>
      <c r="J27" s="143">
        <v>10</v>
      </c>
      <c r="K27" s="143">
        <v>10</v>
      </c>
      <c r="L27" s="144">
        <v>0</v>
      </c>
      <c r="M27" s="142"/>
      <c r="N27" s="143"/>
      <c r="O27" s="159"/>
      <c r="P27" s="160"/>
      <c r="Q27" s="233">
        <f t="shared" si="3"/>
        <v>40</v>
      </c>
      <c r="R27" s="234"/>
      <c r="S27" s="43"/>
      <c r="T27" s="248">
        <f>SUM(F27,Q27)</f>
        <v>40</v>
      </c>
      <c r="U27" s="247"/>
    </row>
    <row r="28" spans="1:21" ht="15" customHeight="1" thickBot="1">
      <c r="A28" s="20" t="str">
        <f t="shared" si="0"/>
        <v>TBO</v>
      </c>
      <c r="B28" s="20">
        <f t="shared" si="0"/>
        <v>41</v>
      </c>
      <c r="C28" s="21">
        <v>9</v>
      </c>
      <c r="D28" s="37" t="str">
        <f t="shared" si="1"/>
        <v>LEAUTE Fabrice</v>
      </c>
      <c r="E28" s="20">
        <f t="shared" si="1"/>
        <v>2</v>
      </c>
      <c r="F28" s="38"/>
      <c r="G28" s="39" t="str">
        <f t="shared" si="2"/>
        <v>JC MEROIS</v>
      </c>
      <c r="H28" s="161">
        <v>0</v>
      </c>
      <c r="I28" s="162">
        <v>0</v>
      </c>
      <c r="J28" s="162">
        <v>10</v>
      </c>
      <c r="K28" s="162">
        <v>10</v>
      </c>
      <c r="L28" s="163"/>
      <c r="M28" s="161">
        <v>0</v>
      </c>
      <c r="N28" s="162"/>
      <c r="O28" s="164"/>
      <c r="P28" s="165"/>
      <c r="Q28" s="235">
        <f t="shared" si="3"/>
        <v>20</v>
      </c>
      <c r="R28" s="236"/>
      <c r="S28" s="43"/>
      <c r="T28" s="248">
        <f>SUM(F28,Q28)</f>
        <v>20</v>
      </c>
      <c r="U28" s="247"/>
    </row>
    <row r="29" spans="3:14" ht="11.25">
      <c r="C29" s="29"/>
      <c r="N29" s="55" t="s">
        <v>66</v>
      </c>
    </row>
    <row r="30" spans="3:44" ht="11.25" hidden="1">
      <c r="C30" s="26">
        <f>COUNT(H20:P28)/2</f>
        <v>21</v>
      </c>
      <c r="G30" s="166" t="s">
        <v>67</v>
      </c>
      <c r="H30" s="57">
        <v>1</v>
      </c>
      <c r="I30" s="57">
        <v>2</v>
      </c>
      <c r="J30" s="57"/>
      <c r="K30" s="57">
        <v>5.5</v>
      </c>
      <c r="L30" s="57">
        <v>6.5</v>
      </c>
      <c r="M30" s="57"/>
      <c r="N30" s="57">
        <v>10</v>
      </c>
      <c r="O30" s="57">
        <v>11</v>
      </c>
      <c r="P30" s="57"/>
      <c r="Q30" s="57">
        <v>14.5</v>
      </c>
      <c r="R30" s="57"/>
      <c r="S30" s="57"/>
      <c r="T30" s="57">
        <v>16.5</v>
      </c>
      <c r="U30" s="57">
        <v>17.5</v>
      </c>
      <c r="V30" s="57"/>
      <c r="W30" s="57">
        <v>19.5</v>
      </c>
      <c r="X30" s="57"/>
      <c r="Y30" s="57"/>
      <c r="Z30" s="57">
        <v>21</v>
      </c>
      <c r="AA30" s="57"/>
      <c r="AB30" s="57"/>
      <c r="AC30" s="57">
        <v>22.5</v>
      </c>
      <c r="AD30" s="167"/>
      <c r="AE30" s="167">
        <v>23.5</v>
      </c>
      <c r="AF30" s="167"/>
      <c r="AG30" s="167">
        <v>24.5</v>
      </c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</row>
    <row r="31" spans="7:44" ht="11.25" hidden="1">
      <c r="G31" s="56" t="s">
        <v>68</v>
      </c>
      <c r="H31" s="57">
        <v>1</v>
      </c>
      <c r="I31" s="57">
        <v>1</v>
      </c>
      <c r="J31" s="57"/>
      <c r="K31" s="57">
        <v>1</v>
      </c>
      <c r="L31" s="57">
        <v>1</v>
      </c>
      <c r="M31" s="57"/>
      <c r="N31" s="57">
        <v>2</v>
      </c>
      <c r="O31" s="57">
        <v>2</v>
      </c>
      <c r="P31" s="57"/>
      <c r="Q31" s="57">
        <v>2</v>
      </c>
      <c r="R31" s="57"/>
      <c r="S31" s="57"/>
      <c r="T31" s="57">
        <v>3</v>
      </c>
      <c r="U31" s="57">
        <v>4</v>
      </c>
      <c r="V31" s="57"/>
      <c r="W31" s="57">
        <v>3</v>
      </c>
      <c r="X31" s="57"/>
      <c r="Y31" s="57"/>
      <c r="Z31" s="57">
        <v>4</v>
      </c>
      <c r="AA31" s="57"/>
      <c r="AB31" s="57"/>
      <c r="AC31" s="57"/>
      <c r="AD31" s="167"/>
      <c r="AE31" s="167">
        <v>1</v>
      </c>
      <c r="AF31" s="167"/>
      <c r="AG31" s="167">
        <v>2</v>
      </c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</row>
    <row r="32" spans="7:44" ht="11.25" hidden="1">
      <c r="G32" s="56" t="s">
        <v>69</v>
      </c>
      <c r="H32" s="57">
        <v>1</v>
      </c>
      <c r="I32" s="57">
        <v>1</v>
      </c>
      <c r="J32" s="57"/>
      <c r="K32" s="57">
        <v>2</v>
      </c>
      <c r="L32" s="57">
        <v>2</v>
      </c>
      <c r="M32" s="57"/>
      <c r="N32" s="57">
        <v>3</v>
      </c>
      <c r="O32" s="57">
        <v>2</v>
      </c>
      <c r="P32" s="57"/>
      <c r="Q32" s="57">
        <v>4</v>
      </c>
      <c r="R32" s="57"/>
      <c r="S32" s="57"/>
      <c r="T32" s="57">
        <v>4</v>
      </c>
      <c r="U32" s="57">
        <v>4</v>
      </c>
      <c r="V32" s="57"/>
      <c r="W32" s="57">
        <v>3</v>
      </c>
      <c r="X32" s="57"/>
      <c r="Y32" s="57"/>
      <c r="Z32" s="57"/>
      <c r="AA32" s="57"/>
      <c r="AB32" s="57"/>
      <c r="AC32" s="57">
        <v>5</v>
      </c>
      <c r="AD32" s="167"/>
      <c r="AE32" s="167">
        <v>1</v>
      </c>
      <c r="AF32" s="167"/>
      <c r="AG32" s="167">
        <v>1</v>
      </c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</row>
  </sheetData>
  <mergeCells count="31">
    <mergeCell ref="AB20:AC20"/>
    <mergeCell ref="T22:U22"/>
    <mergeCell ref="T27:U27"/>
    <mergeCell ref="T28:U28"/>
    <mergeCell ref="T23:U23"/>
    <mergeCell ref="T24:U24"/>
    <mergeCell ref="T25:U25"/>
    <mergeCell ref="T26:U26"/>
    <mergeCell ref="AC22:AC23"/>
    <mergeCell ref="P1:R1"/>
    <mergeCell ref="K2:N2"/>
    <mergeCell ref="P2:P3"/>
    <mergeCell ref="Q2:Q3"/>
    <mergeCell ref="R2:R3"/>
    <mergeCell ref="G4:G6"/>
    <mergeCell ref="V20:Z21"/>
    <mergeCell ref="M18:P18"/>
    <mergeCell ref="AB22:AB23"/>
    <mergeCell ref="T19:U19"/>
    <mergeCell ref="T20:U20"/>
    <mergeCell ref="T21:U21"/>
    <mergeCell ref="Q19:R19"/>
    <mergeCell ref="Q20:R20"/>
    <mergeCell ref="Q21:R21"/>
    <mergeCell ref="Q26:R26"/>
    <mergeCell ref="Q27:R27"/>
    <mergeCell ref="Q28:R28"/>
    <mergeCell ref="Q22:R22"/>
    <mergeCell ref="Q23:R23"/>
    <mergeCell ref="Q24:R24"/>
    <mergeCell ref="Q25:R25"/>
  </mergeCells>
  <conditionalFormatting sqref="T20:U28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5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tabColor indexed="8"/>
    <pageSetUpPr fitToPage="1"/>
  </sheetPr>
  <dimension ref="A1:AI30"/>
  <sheetViews>
    <sheetView zoomScale="85" zoomScaleNormal="85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T31" sqref="T31"/>
    </sheetView>
  </sheetViews>
  <sheetFormatPr defaultColWidth="11.421875" defaultRowHeight="12.75"/>
  <cols>
    <col min="1" max="1" width="6.140625" style="29" customWidth="1"/>
    <col min="2" max="2" width="5.140625" style="29" customWidth="1"/>
    <col min="3" max="3" width="4.57421875" style="26" bestFit="1" customWidth="1"/>
    <col min="4" max="4" width="22.57421875" style="29" customWidth="1"/>
    <col min="5" max="5" width="3.140625" style="29" customWidth="1"/>
    <col min="6" max="6" width="7.7109375" style="182" customWidth="1"/>
    <col min="7" max="7" width="22.00390625" style="29" customWidth="1"/>
    <col min="8" max="12" width="4.7109375" style="29" customWidth="1"/>
    <col min="13" max="14" width="5.28125" style="29" customWidth="1"/>
    <col min="15" max="27" width="4.7109375" style="29" customWidth="1"/>
    <col min="28" max="35" width="4.7109375" style="131" hidden="1" customWidth="1"/>
    <col min="36" max="16384" width="11.421875" style="29" customWidth="1"/>
  </cols>
  <sheetData>
    <row r="1" spans="3:35" s="1" customFormat="1" ht="13.5" thickBot="1">
      <c r="C1" s="168">
        <v>8</v>
      </c>
      <c r="D1" s="3"/>
      <c r="E1" s="3"/>
      <c r="F1" s="169"/>
      <c r="G1" s="3"/>
      <c r="H1" s="3"/>
      <c r="I1" s="3"/>
      <c r="J1" s="3"/>
      <c r="K1" s="3"/>
      <c r="L1" s="3"/>
      <c r="M1" s="3"/>
      <c r="N1" s="3"/>
      <c r="O1" s="3"/>
      <c r="P1" s="201" t="s">
        <v>0</v>
      </c>
      <c r="Q1" s="201"/>
      <c r="R1" s="201"/>
      <c r="S1" s="3"/>
      <c r="T1" s="3"/>
      <c r="U1" s="3"/>
      <c r="V1" s="5"/>
      <c r="W1" s="5"/>
      <c r="AB1" s="112"/>
      <c r="AC1" s="112"/>
      <c r="AD1" s="112"/>
      <c r="AE1" s="112"/>
      <c r="AF1" s="112"/>
      <c r="AG1" s="112"/>
      <c r="AH1" s="112"/>
      <c r="AI1" s="112"/>
    </row>
    <row r="2" spans="3:35" s="1" customFormat="1" ht="16.5" customHeight="1" thickBot="1">
      <c r="C2" s="6"/>
      <c r="D2" s="3"/>
      <c r="E2" s="3"/>
      <c r="F2" s="113" t="s">
        <v>1</v>
      </c>
      <c r="G2" s="8" t="s">
        <v>129</v>
      </c>
      <c r="H2" s="3"/>
      <c r="I2" s="3"/>
      <c r="J2" s="9" t="s">
        <v>3</v>
      </c>
      <c r="K2" s="202">
        <f ca="1">TODAY()</f>
        <v>41071</v>
      </c>
      <c r="L2" s="202"/>
      <c r="M2" s="202"/>
      <c r="N2" s="202"/>
      <c r="O2" s="3"/>
      <c r="P2" s="203"/>
      <c r="Q2" s="203"/>
      <c r="R2" s="174"/>
      <c r="S2" s="3"/>
      <c r="AB2" s="112"/>
      <c r="AC2" s="112"/>
      <c r="AD2" s="112"/>
      <c r="AE2" s="112"/>
      <c r="AF2" s="112"/>
      <c r="AG2" s="112"/>
      <c r="AH2" s="112"/>
      <c r="AI2" s="112"/>
    </row>
    <row r="3" spans="3:35" s="1" customFormat="1" ht="13.5" customHeight="1" thickBot="1">
      <c r="C3" s="6"/>
      <c r="D3" s="3"/>
      <c r="E3" s="3"/>
      <c r="F3" s="169"/>
      <c r="G3" s="3"/>
      <c r="H3" s="3"/>
      <c r="I3" s="3"/>
      <c r="J3" s="3"/>
      <c r="K3" s="3"/>
      <c r="L3" s="3"/>
      <c r="M3" s="3"/>
      <c r="N3" s="3"/>
      <c r="O3" s="3"/>
      <c r="P3" s="173"/>
      <c r="Q3" s="173"/>
      <c r="R3" s="79"/>
      <c r="S3" s="3"/>
      <c r="AB3" s="112"/>
      <c r="AC3" s="112"/>
      <c r="AD3" s="112"/>
      <c r="AE3" s="112"/>
      <c r="AF3" s="112"/>
      <c r="AG3" s="112"/>
      <c r="AH3" s="112"/>
      <c r="AI3" s="112"/>
    </row>
    <row r="4" spans="3:35" s="1" customFormat="1" ht="12.75">
      <c r="C4" s="6"/>
      <c r="D4" s="3"/>
      <c r="E4" s="3"/>
      <c r="F4" s="169"/>
      <c r="G4" s="198"/>
      <c r="H4" s="3"/>
      <c r="I4" s="3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112"/>
      <c r="AC4" s="112"/>
      <c r="AD4" s="112"/>
      <c r="AE4" s="112"/>
      <c r="AF4" s="112"/>
      <c r="AG4" s="112"/>
      <c r="AH4" s="112"/>
      <c r="AI4" s="112"/>
    </row>
    <row r="5" spans="3:35" s="1" customFormat="1" ht="12.75">
      <c r="C5" s="6"/>
      <c r="D5" s="3"/>
      <c r="E5" s="3"/>
      <c r="F5" s="114" t="s">
        <v>5</v>
      </c>
      <c r="G5" s="199"/>
      <c r="H5" s="3"/>
      <c r="I5" s="3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112"/>
      <c r="AC5" s="112"/>
      <c r="AD5" s="112"/>
      <c r="AE5" s="112"/>
      <c r="AF5" s="112"/>
      <c r="AG5" s="112"/>
      <c r="AH5" s="112"/>
      <c r="AI5" s="112"/>
    </row>
    <row r="6" spans="3:35" s="1" customFormat="1" ht="12.75">
      <c r="C6" s="6"/>
      <c r="D6" s="3"/>
      <c r="E6" s="3"/>
      <c r="F6" s="169"/>
      <c r="G6" s="200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112"/>
      <c r="AC6" s="112"/>
      <c r="AD6" s="112"/>
      <c r="AE6" s="112"/>
      <c r="AF6" s="112"/>
      <c r="AG6" s="112"/>
      <c r="AH6" s="112"/>
      <c r="AI6" s="112"/>
    </row>
    <row r="7" spans="3:35" s="1" customFormat="1" ht="13.5" thickBot="1">
      <c r="C7" s="6"/>
      <c r="D7" s="3"/>
      <c r="E7" s="3"/>
      <c r="F7" s="170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0"/>
      <c r="U7" s="3"/>
      <c r="V7" s="5"/>
      <c r="W7" s="5"/>
      <c r="AB7" s="112"/>
      <c r="AC7" s="112"/>
      <c r="AD7" s="112"/>
      <c r="AE7" s="112"/>
      <c r="AF7" s="112"/>
      <c r="AG7" s="112"/>
      <c r="AH7" s="112"/>
      <c r="AI7" s="112"/>
    </row>
    <row r="8" spans="1:35" s="122" customFormat="1" ht="18" customHeight="1" thickBot="1" thickTop="1">
      <c r="A8" s="116" t="s">
        <v>7</v>
      </c>
      <c r="B8" s="116" t="s">
        <v>8</v>
      </c>
      <c r="C8" s="15" t="s">
        <v>9</v>
      </c>
      <c r="D8" s="14" t="s">
        <v>10</v>
      </c>
      <c r="E8" s="14" t="s">
        <v>11</v>
      </c>
      <c r="F8" s="15" t="s">
        <v>12</v>
      </c>
      <c r="G8" s="171" t="s">
        <v>13</v>
      </c>
      <c r="H8" s="18" t="s">
        <v>25</v>
      </c>
      <c r="I8" s="18" t="s">
        <v>24</v>
      </c>
      <c r="J8" s="18" t="s">
        <v>19</v>
      </c>
      <c r="K8" s="18" t="s">
        <v>100</v>
      </c>
      <c r="L8" s="18" t="s">
        <v>29</v>
      </c>
      <c r="M8" s="18" t="s">
        <v>14</v>
      </c>
      <c r="N8" s="18" t="s">
        <v>98</v>
      </c>
      <c r="O8" s="18" t="s">
        <v>15</v>
      </c>
      <c r="P8" s="18" t="s">
        <v>20</v>
      </c>
      <c r="Q8" s="18" t="s">
        <v>73</v>
      </c>
      <c r="R8" s="18" t="s">
        <v>28</v>
      </c>
      <c r="S8" s="18" t="s">
        <v>27</v>
      </c>
      <c r="T8" s="18" t="s">
        <v>91</v>
      </c>
      <c r="U8" s="18" t="s">
        <v>16</v>
      </c>
      <c r="V8" s="18" t="s">
        <v>97</v>
      </c>
      <c r="W8" s="18" t="s">
        <v>95</v>
      </c>
      <c r="X8" s="117" t="s">
        <v>72</v>
      </c>
      <c r="Y8" s="118" t="s">
        <v>18</v>
      </c>
      <c r="Z8" s="18" t="s">
        <v>101</v>
      </c>
      <c r="AA8" s="118" t="s">
        <v>30</v>
      </c>
      <c r="AB8" s="119" t="s">
        <v>17</v>
      </c>
      <c r="AC8" s="119" t="s">
        <v>21</v>
      </c>
      <c r="AD8" s="119" t="s">
        <v>93</v>
      </c>
      <c r="AE8" s="119" t="s">
        <v>71</v>
      </c>
      <c r="AF8" s="119" t="s">
        <v>22</v>
      </c>
      <c r="AG8" s="119" t="s">
        <v>26</v>
      </c>
      <c r="AH8" s="119" t="s">
        <v>23</v>
      </c>
      <c r="AI8" s="119" t="s">
        <v>104</v>
      </c>
    </row>
    <row r="9" spans="1:35" s="122" customFormat="1" ht="33.75" customHeight="1" thickTop="1">
      <c r="A9" s="20" t="s">
        <v>31</v>
      </c>
      <c r="B9" s="20">
        <v>72</v>
      </c>
      <c r="C9" s="21">
        <v>1</v>
      </c>
      <c r="D9" s="123" t="s">
        <v>130</v>
      </c>
      <c r="E9" s="20">
        <v>1</v>
      </c>
      <c r="F9" s="20">
        <v>59</v>
      </c>
      <c r="G9" s="23" t="s">
        <v>131</v>
      </c>
      <c r="H9" s="172" t="s">
        <v>88</v>
      </c>
      <c r="I9" s="24"/>
      <c r="J9" s="24"/>
      <c r="K9" s="24"/>
      <c r="L9" s="25" t="s">
        <v>88</v>
      </c>
      <c r="M9" s="24"/>
      <c r="N9" s="24"/>
      <c r="O9" s="24"/>
      <c r="P9" s="24"/>
      <c r="Q9" s="25" t="s">
        <v>40</v>
      </c>
      <c r="R9" s="24"/>
      <c r="S9" s="24"/>
      <c r="T9" s="24"/>
      <c r="U9" s="24"/>
      <c r="V9" s="24"/>
      <c r="W9" s="25" t="s">
        <v>40</v>
      </c>
      <c r="X9" s="24"/>
      <c r="Y9" s="24"/>
      <c r="Z9" s="25" t="s">
        <v>34</v>
      </c>
      <c r="AA9" s="24"/>
      <c r="AB9" s="124"/>
      <c r="AC9" s="124"/>
      <c r="AD9" s="125"/>
      <c r="AE9" s="125"/>
      <c r="AF9" s="125"/>
      <c r="AG9" s="125"/>
      <c r="AH9" s="125"/>
      <c r="AI9" s="125"/>
    </row>
    <row r="10" spans="1:35" s="122" customFormat="1" ht="33.75" customHeight="1">
      <c r="A10" s="20" t="s">
        <v>31</v>
      </c>
      <c r="B10" s="20">
        <v>72</v>
      </c>
      <c r="C10" s="21">
        <v>2</v>
      </c>
      <c r="D10" s="123" t="s">
        <v>132</v>
      </c>
      <c r="E10" s="20">
        <v>1</v>
      </c>
      <c r="F10" s="20">
        <v>59</v>
      </c>
      <c r="G10" s="23" t="s">
        <v>133</v>
      </c>
      <c r="H10" s="24"/>
      <c r="I10" s="25" t="s">
        <v>40</v>
      </c>
      <c r="J10" s="24"/>
      <c r="K10" s="24"/>
      <c r="L10" s="24"/>
      <c r="M10" s="25" t="s">
        <v>40</v>
      </c>
      <c r="N10" s="24"/>
      <c r="O10" s="24"/>
      <c r="P10" s="25" t="s">
        <v>40</v>
      </c>
      <c r="Q10" s="24"/>
      <c r="R10" s="25" t="s">
        <v>107</v>
      </c>
      <c r="S10" s="24"/>
      <c r="T10" s="24"/>
      <c r="U10" s="24"/>
      <c r="V10" s="24"/>
      <c r="W10" s="24"/>
      <c r="X10" s="25"/>
      <c r="Y10" s="24"/>
      <c r="Z10" s="24"/>
      <c r="AA10" s="24"/>
      <c r="AB10" s="124"/>
      <c r="AC10" s="125"/>
      <c r="AD10" s="124"/>
      <c r="AE10" s="125"/>
      <c r="AF10" s="125"/>
      <c r="AG10" s="125"/>
      <c r="AH10" s="125"/>
      <c r="AI10" s="125"/>
    </row>
    <row r="11" spans="1:35" s="122" customFormat="1" ht="33.75" customHeight="1">
      <c r="A11" s="20" t="s">
        <v>37</v>
      </c>
      <c r="B11" s="20">
        <v>41</v>
      </c>
      <c r="C11" s="21">
        <v>3</v>
      </c>
      <c r="D11" s="123" t="s">
        <v>134</v>
      </c>
      <c r="E11" s="20">
        <v>1</v>
      </c>
      <c r="F11" s="20">
        <v>60</v>
      </c>
      <c r="G11" s="23" t="s">
        <v>123</v>
      </c>
      <c r="H11" s="24"/>
      <c r="I11" s="25" t="s">
        <v>135</v>
      </c>
      <c r="J11" s="24"/>
      <c r="K11" s="24"/>
      <c r="L11" s="24"/>
      <c r="M11" s="24"/>
      <c r="N11" s="24"/>
      <c r="O11" s="25" t="s">
        <v>34</v>
      </c>
      <c r="P11" s="24"/>
      <c r="Q11" s="24"/>
      <c r="R11" s="24"/>
      <c r="S11" s="25" t="s">
        <v>34</v>
      </c>
      <c r="T11" s="24"/>
      <c r="U11" s="24"/>
      <c r="V11" s="25" t="s">
        <v>34</v>
      </c>
      <c r="W11" s="24"/>
      <c r="X11" s="24"/>
      <c r="Y11" s="25"/>
      <c r="Z11" s="24"/>
      <c r="AA11" s="24"/>
      <c r="AB11" s="125"/>
      <c r="AC11" s="124"/>
      <c r="AD11" s="125"/>
      <c r="AE11" s="124"/>
      <c r="AF11" s="125"/>
      <c r="AG11" s="125"/>
      <c r="AH11" s="125"/>
      <c r="AI11" s="125"/>
    </row>
    <row r="12" spans="1:35" s="122" customFormat="1" ht="33.75" customHeight="1">
      <c r="A12" s="20" t="s">
        <v>31</v>
      </c>
      <c r="B12" s="20">
        <v>72</v>
      </c>
      <c r="C12" s="21">
        <v>4</v>
      </c>
      <c r="D12" s="123" t="s">
        <v>136</v>
      </c>
      <c r="E12" s="20">
        <v>1</v>
      </c>
      <c r="F12" s="20">
        <v>60</v>
      </c>
      <c r="G12" s="23" t="s">
        <v>137</v>
      </c>
      <c r="H12" s="25" t="s">
        <v>138</v>
      </c>
      <c r="I12" s="24"/>
      <c r="J12" s="25" t="s">
        <v>107</v>
      </c>
      <c r="K12" s="24"/>
      <c r="L12" s="24"/>
      <c r="M12" s="24"/>
      <c r="N12" s="25" t="s">
        <v>34</v>
      </c>
      <c r="O12" s="24"/>
      <c r="P12" s="24"/>
      <c r="Q12" s="24"/>
      <c r="R12" s="25" t="s">
        <v>43</v>
      </c>
      <c r="S12" s="24"/>
      <c r="T12" s="24"/>
      <c r="U12" s="25" t="s">
        <v>40</v>
      </c>
      <c r="V12" s="24"/>
      <c r="W12" s="24"/>
      <c r="X12" s="24"/>
      <c r="Y12" s="24"/>
      <c r="Z12" s="24"/>
      <c r="AA12" s="24"/>
      <c r="AB12" s="125"/>
      <c r="AC12" s="125"/>
      <c r="AD12" s="125"/>
      <c r="AE12" s="124"/>
      <c r="AF12" s="124"/>
      <c r="AG12" s="125"/>
      <c r="AH12" s="125"/>
      <c r="AI12" s="125"/>
    </row>
    <row r="13" spans="1:35" s="122" customFormat="1" ht="33.75" customHeight="1">
      <c r="A13" s="20" t="s">
        <v>31</v>
      </c>
      <c r="B13" s="20">
        <v>72</v>
      </c>
      <c r="C13" s="21">
        <v>5</v>
      </c>
      <c r="D13" s="123" t="s">
        <v>139</v>
      </c>
      <c r="E13" s="20">
        <v>1</v>
      </c>
      <c r="F13" s="20">
        <v>60</v>
      </c>
      <c r="G13" s="23" t="s">
        <v>140</v>
      </c>
      <c r="H13" s="24"/>
      <c r="I13" s="24"/>
      <c r="J13" s="25" t="s">
        <v>34</v>
      </c>
      <c r="K13" s="24"/>
      <c r="L13" s="25" t="s">
        <v>40</v>
      </c>
      <c r="M13" s="24"/>
      <c r="N13" s="24"/>
      <c r="O13" s="25" t="s">
        <v>40</v>
      </c>
      <c r="P13" s="24"/>
      <c r="Q13" s="24"/>
      <c r="R13" s="24"/>
      <c r="S13" s="24"/>
      <c r="T13" s="25" t="s">
        <v>40</v>
      </c>
      <c r="U13" s="24"/>
      <c r="V13" s="24"/>
      <c r="W13" s="24"/>
      <c r="X13" s="25"/>
      <c r="Y13" s="24"/>
      <c r="Z13" s="24"/>
      <c r="AA13" s="24"/>
      <c r="AB13" s="125"/>
      <c r="AC13" s="125"/>
      <c r="AD13" s="125"/>
      <c r="AE13" s="125"/>
      <c r="AF13" s="125"/>
      <c r="AG13" s="124"/>
      <c r="AH13" s="124"/>
      <c r="AI13" s="125"/>
    </row>
    <row r="14" spans="1:35" s="122" customFormat="1" ht="33.75" customHeight="1">
      <c r="A14" s="20" t="s">
        <v>31</v>
      </c>
      <c r="B14" s="20">
        <v>49</v>
      </c>
      <c r="C14" s="21">
        <v>6</v>
      </c>
      <c r="D14" s="123" t="s">
        <v>141</v>
      </c>
      <c r="E14" s="20">
        <v>1</v>
      </c>
      <c r="F14" s="20">
        <v>60</v>
      </c>
      <c r="G14" s="23" t="s">
        <v>142</v>
      </c>
      <c r="H14" s="24"/>
      <c r="I14" s="24"/>
      <c r="J14" s="24"/>
      <c r="K14" s="25" t="s">
        <v>143</v>
      </c>
      <c r="L14" s="24"/>
      <c r="M14" s="25" t="s">
        <v>34</v>
      </c>
      <c r="N14" s="24"/>
      <c r="O14" s="24"/>
      <c r="P14" s="24"/>
      <c r="Q14" s="25" t="s">
        <v>50</v>
      </c>
      <c r="R14" s="24"/>
      <c r="S14" s="24"/>
      <c r="T14" s="24"/>
      <c r="U14" s="24"/>
      <c r="V14" s="24"/>
      <c r="W14" s="24"/>
      <c r="X14" s="24"/>
      <c r="Y14" s="25"/>
      <c r="Z14" s="24"/>
      <c r="AA14" s="25"/>
      <c r="AB14" s="125"/>
      <c r="AC14" s="125"/>
      <c r="AD14" s="125"/>
      <c r="AE14" s="125"/>
      <c r="AF14" s="124"/>
      <c r="AG14" s="124"/>
      <c r="AH14" s="125"/>
      <c r="AI14" s="125"/>
    </row>
    <row r="15" spans="1:35" s="128" customFormat="1" ht="33.75" customHeight="1">
      <c r="A15" s="20" t="s">
        <v>31</v>
      </c>
      <c r="B15" s="20">
        <v>49</v>
      </c>
      <c r="C15" s="21">
        <v>7</v>
      </c>
      <c r="D15" s="123" t="s">
        <v>144</v>
      </c>
      <c r="E15" s="20">
        <v>1</v>
      </c>
      <c r="F15" s="20">
        <v>61</v>
      </c>
      <c r="G15" s="23" t="s">
        <v>145</v>
      </c>
      <c r="H15" s="24"/>
      <c r="I15" s="24"/>
      <c r="J15" s="24"/>
      <c r="K15" s="24"/>
      <c r="L15" s="24"/>
      <c r="M15" s="24"/>
      <c r="N15" s="24"/>
      <c r="O15" s="24"/>
      <c r="P15" s="25" t="s">
        <v>107</v>
      </c>
      <c r="Q15" s="24"/>
      <c r="R15" s="24"/>
      <c r="S15" s="25" t="s">
        <v>40</v>
      </c>
      <c r="T15" s="24"/>
      <c r="U15" s="25" t="s">
        <v>88</v>
      </c>
      <c r="V15" s="24"/>
      <c r="W15" s="25" t="s">
        <v>34</v>
      </c>
      <c r="X15" s="24"/>
      <c r="Y15" s="24"/>
      <c r="Z15" s="24"/>
      <c r="AA15" s="25"/>
      <c r="AB15" s="126"/>
      <c r="AC15" s="126"/>
      <c r="AD15" s="126"/>
      <c r="AE15" s="126"/>
      <c r="AF15" s="126"/>
      <c r="AG15" s="126"/>
      <c r="AH15" s="127"/>
      <c r="AI15" s="127"/>
    </row>
    <row r="16" spans="1:35" s="122" customFormat="1" ht="33.75" customHeight="1">
      <c r="A16" s="20" t="s">
        <v>31</v>
      </c>
      <c r="B16" s="20">
        <v>49</v>
      </c>
      <c r="C16" s="21">
        <v>8</v>
      </c>
      <c r="D16" s="123" t="s">
        <v>146</v>
      </c>
      <c r="E16" s="20">
        <v>1</v>
      </c>
      <c r="F16" s="20">
        <v>63</v>
      </c>
      <c r="G16" s="23" t="s">
        <v>147</v>
      </c>
      <c r="H16" s="24"/>
      <c r="I16" s="24"/>
      <c r="J16" s="24"/>
      <c r="K16" s="25" t="s">
        <v>40</v>
      </c>
      <c r="L16" s="24"/>
      <c r="M16" s="24"/>
      <c r="N16" s="25" t="s">
        <v>40</v>
      </c>
      <c r="O16" s="24"/>
      <c r="P16" s="24"/>
      <c r="Q16" s="24"/>
      <c r="R16" s="24"/>
      <c r="S16" s="24"/>
      <c r="T16" s="25" t="s">
        <v>88</v>
      </c>
      <c r="U16" s="24"/>
      <c r="V16" s="25" t="s">
        <v>40</v>
      </c>
      <c r="W16" s="24"/>
      <c r="X16" s="24"/>
      <c r="Y16" s="24"/>
      <c r="Z16" s="25" t="s">
        <v>40</v>
      </c>
      <c r="AA16" s="24"/>
      <c r="AB16" s="125"/>
      <c r="AC16" s="125"/>
      <c r="AD16" s="124"/>
      <c r="AE16" s="125"/>
      <c r="AF16" s="125"/>
      <c r="AG16" s="125"/>
      <c r="AH16" s="125"/>
      <c r="AI16" s="124"/>
    </row>
    <row r="17" spans="4:16" ht="18.75" customHeight="1" thickBot="1">
      <c r="D17" s="129"/>
      <c r="E17" s="130"/>
      <c r="F17" s="130"/>
      <c r="G17" s="129"/>
      <c r="M17" s="256" t="s">
        <v>53</v>
      </c>
      <c r="N17" s="256"/>
      <c r="O17" s="175"/>
      <c r="P17" s="175"/>
    </row>
    <row r="18" spans="1:35" s="122" customFormat="1" ht="22.5" customHeight="1" thickBot="1">
      <c r="A18" s="116" t="s">
        <v>7</v>
      </c>
      <c r="B18" s="116" t="s">
        <v>8</v>
      </c>
      <c r="C18" s="15" t="s">
        <v>9</v>
      </c>
      <c r="D18" s="14" t="s">
        <v>10</v>
      </c>
      <c r="E18" s="14" t="s">
        <v>11</v>
      </c>
      <c r="F18" s="31" t="s">
        <v>54</v>
      </c>
      <c r="G18" s="32" t="s">
        <v>13</v>
      </c>
      <c r="H18" s="33" t="s">
        <v>55</v>
      </c>
      <c r="I18" s="34" t="s">
        <v>56</v>
      </c>
      <c r="J18" s="34" t="s">
        <v>57</v>
      </c>
      <c r="K18" s="34" t="s">
        <v>58</v>
      </c>
      <c r="L18" s="35" t="s">
        <v>59</v>
      </c>
      <c r="M18" s="33" t="s">
        <v>124</v>
      </c>
      <c r="N18" s="132" t="s">
        <v>125</v>
      </c>
      <c r="O18" s="209" t="s">
        <v>60</v>
      </c>
      <c r="P18" s="210"/>
      <c r="Q18" s="36" t="s">
        <v>61</v>
      </c>
      <c r="R18" s="246" t="s">
        <v>62</v>
      </c>
      <c r="S18" s="247"/>
      <c r="AB18" s="133"/>
      <c r="AC18" s="133"/>
      <c r="AD18" s="133"/>
      <c r="AE18" s="133"/>
      <c r="AF18" s="133"/>
      <c r="AG18" s="133"/>
      <c r="AH18" s="133"/>
      <c r="AI18" s="133"/>
    </row>
    <row r="19" spans="1:27" ht="18" customHeight="1" thickBot="1">
      <c r="A19" s="20" t="str">
        <f aca="true" t="shared" si="0" ref="A19:B26">A9</f>
        <v>PDL</v>
      </c>
      <c r="B19" s="20">
        <f t="shared" si="0"/>
        <v>72</v>
      </c>
      <c r="C19" s="21">
        <v>1</v>
      </c>
      <c r="D19" s="37" t="str">
        <f aca="true" t="shared" si="1" ref="D19:E26">D9</f>
        <v>CHEVALIER Jordan</v>
      </c>
      <c r="E19" s="20">
        <f t="shared" si="1"/>
        <v>1</v>
      </c>
      <c r="F19" s="38">
        <v>37</v>
      </c>
      <c r="G19" s="39" t="str">
        <f aca="true" t="shared" si="2" ref="G19:G26">G9</f>
        <v>LOISIRS LAIGNE SAINT GERVAIS</v>
      </c>
      <c r="H19" s="40">
        <v>10</v>
      </c>
      <c r="I19" s="41">
        <v>10</v>
      </c>
      <c r="J19" s="41">
        <v>0</v>
      </c>
      <c r="K19" s="41">
        <v>0</v>
      </c>
      <c r="L19" s="42">
        <v>10</v>
      </c>
      <c r="M19" s="40"/>
      <c r="N19" s="176"/>
      <c r="O19" s="233">
        <f aca="true" t="shared" si="3" ref="O19:O26">SUM(H19:N19)</f>
        <v>30</v>
      </c>
      <c r="P19" s="234"/>
      <c r="Q19" s="177"/>
      <c r="R19" s="248">
        <f aca="true" t="shared" si="4" ref="R19:R26">SUM(F19,O19)</f>
        <v>67</v>
      </c>
      <c r="S19" s="247"/>
      <c r="Y19" s="141"/>
      <c r="Z19" s="253" t="s">
        <v>63</v>
      </c>
      <c r="AA19" s="253"/>
    </row>
    <row r="20" spans="1:27" ht="18" customHeight="1" thickBot="1">
      <c r="A20" s="20" t="str">
        <f t="shared" si="0"/>
        <v>PDL</v>
      </c>
      <c r="B20" s="20">
        <f t="shared" si="0"/>
        <v>72</v>
      </c>
      <c r="C20" s="21">
        <v>2</v>
      </c>
      <c r="D20" s="37" t="str">
        <f t="shared" si="1"/>
        <v>THIBAUDEAU Benoit</v>
      </c>
      <c r="E20" s="20">
        <f t="shared" si="1"/>
        <v>1</v>
      </c>
      <c r="F20" s="38">
        <v>96</v>
      </c>
      <c r="G20" s="39" t="str">
        <f t="shared" si="2"/>
        <v>US PRECIGNE</v>
      </c>
      <c r="H20" s="45">
        <v>0</v>
      </c>
      <c r="I20" s="46">
        <v>0</v>
      </c>
      <c r="J20" s="46">
        <v>0</v>
      </c>
      <c r="K20" s="46">
        <v>7</v>
      </c>
      <c r="L20" s="47"/>
      <c r="M20" s="45"/>
      <c r="N20" s="178"/>
      <c r="O20" s="233">
        <f t="shared" si="3"/>
        <v>7</v>
      </c>
      <c r="P20" s="234"/>
      <c r="Q20" s="177"/>
      <c r="R20" s="248">
        <f t="shared" si="4"/>
        <v>103</v>
      </c>
      <c r="S20" s="247"/>
      <c r="Z20" s="149" t="s">
        <v>64</v>
      </c>
      <c r="AA20" s="150" t="s">
        <v>65</v>
      </c>
    </row>
    <row r="21" spans="1:27" ht="18" customHeight="1">
      <c r="A21" s="20" t="str">
        <f t="shared" si="0"/>
        <v>TBO</v>
      </c>
      <c r="B21" s="20">
        <f t="shared" si="0"/>
        <v>41</v>
      </c>
      <c r="C21" s="21">
        <v>3</v>
      </c>
      <c r="D21" s="37" t="str">
        <f t="shared" si="1"/>
        <v>BEAUCHET Lilian</v>
      </c>
      <c r="E21" s="20">
        <f t="shared" si="1"/>
        <v>1</v>
      </c>
      <c r="F21" s="38">
        <v>0</v>
      </c>
      <c r="G21" s="39" t="str">
        <f t="shared" si="2"/>
        <v>JC MEROIS</v>
      </c>
      <c r="H21" s="45">
        <v>10</v>
      </c>
      <c r="I21" s="46">
        <v>10</v>
      </c>
      <c r="J21" s="46">
        <v>10</v>
      </c>
      <c r="K21" s="46">
        <v>10</v>
      </c>
      <c r="L21" s="47"/>
      <c r="M21" s="45"/>
      <c r="N21" s="178"/>
      <c r="O21" s="233">
        <f t="shared" si="3"/>
        <v>40</v>
      </c>
      <c r="P21" s="234"/>
      <c r="Q21" s="177"/>
      <c r="R21" s="248">
        <f t="shared" si="4"/>
        <v>40</v>
      </c>
      <c r="S21" s="247"/>
      <c r="V21" s="237" t="s">
        <v>128</v>
      </c>
      <c r="W21" s="238"/>
      <c r="X21" s="238"/>
      <c r="Y21" s="238"/>
      <c r="Z21" s="257">
        <v>7</v>
      </c>
      <c r="AA21" s="258">
        <v>10</v>
      </c>
    </row>
    <row r="22" spans="1:27" ht="18" customHeight="1" thickBot="1">
      <c r="A22" s="20" t="str">
        <f t="shared" si="0"/>
        <v>PDL</v>
      </c>
      <c r="B22" s="20">
        <f t="shared" si="0"/>
        <v>72</v>
      </c>
      <c r="C22" s="21">
        <v>4</v>
      </c>
      <c r="D22" s="37" t="str">
        <f t="shared" si="1"/>
        <v>GUILLEUX Alexandre</v>
      </c>
      <c r="E22" s="20">
        <f t="shared" si="1"/>
        <v>1</v>
      </c>
      <c r="F22" s="38">
        <v>64</v>
      </c>
      <c r="G22" s="39" t="str">
        <f t="shared" si="2"/>
        <v>JUDO CLUB SABOLIEN</v>
      </c>
      <c r="H22" s="45">
        <v>0</v>
      </c>
      <c r="I22" s="46">
        <v>0</v>
      </c>
      <c r="J22" s="46">
        <v>10</v>
      </c>
      <c r="K22" s="46">
        <v>0</v>
      </c>
      <c r="L22" s="47">
        <v>0</v>
      </c>
      <c r="M22" s="45"/>
      <c r="N22" s="178"/>
      <c r="O22" s="233">
        <f t="shared" si="3"/>
        <v>10</v>
      </c>
      <c r="P22" s="234"/>
      <c r="Q22" s="177"/>
      <c r="R22" s="248">
        <f t="shared" si="4"/>
        <v>74</v>
      </c>
      <c r="S22" s="247"/>
      <c r="V22" s="240"/>
      <c r="W22" s="241"/>
      <c r="X22" s="241"/>
      <c r="Y22" s="241"/>
      <c r="Z22" s="245"/>
      <c r="AA22" s="255"/>
    </row>
    <row r="23" spans="1:25" ht="18" customHeight="1">
      <c r="A23" s="20" t="str">
        <f t="shared" si="0"/>
        <v>PDL</v>
      </c>
      <c r="B23" s="20">
        <f t="shared" si="0"/>
        <v>72</v>
      </c>
      <c r="C23" s="21">
        <v>5</v>
      </c>
      <c r="D23" s="37" t="str">
        <f t="shared" si="1"/>
        <v>LEDUC Simon</v>
      </c>
      <c r="E23" s="20">
        <f t="shared" si="1"/>
        <v>1</v>
      </c>
      <c r="F23" s="38">
        <v>0</v>
      </c>
      <c r="G23" s="39" t="str">
        <f t="shared" si="2"/>
        <v>JUDO CLUB DE SARGE</v>
      </c>
      <c r="H23" s="45">
        <v>10</v>
      </c>
      <c r="I23" s="46">
        <v>0</v>
      </c>
      <c r="J23" s="46">
        <v>0</v>
      </c>
      <c r="K23" s="46">
        <v>0</v>
      </c>
      <c r="L23" s="47"/>
      <c r="M23" s="45"/>
      <c r="N23" s="178"/>
      <c r="O23" s="233">
        <f t="shared" si="3"/>
        <v>10</v>
      </c>
      <c r="P23" s="234"/>
      <c r="Q23" s="177"/>
      <c r="R23" s="248">
        <f t="shared" si="4"/>
        <v>10</v>
      </c>
      <c r="S23" s="247"/>
      <c r="V23" s="152" t="s">
        <v>17</v>
      </c>
      <c r="W23" s="152" t="s">
        <v>21</v>
      </c>
      <c r="X23" s="152" t="s">
        <v>93</v>
      </c>
      <c r="Y23" s="152" t="s">
        <v>71</v>
      </c>
    </row>
    <row r="24" spans="1:25" ht="18" customHeight="1">
      <c r="A24" s="20" t="str">
        <f t="shared" si="0"/>
        <v>PDL</v>
      </c>
      <c r="B24" s="20">
        <f t="shared" si="0"/>
        <v>49</v>
      </c>
      <c r="C24" s="21">
        <v>6</v>
      </c>
      <c r="D24" s="37" t="str">
        <f t="shared" si="1"/>
        <v>OGER Sebastien</v>
      </c>
      <c r="E24" s="20">
        <f t="shared" si="1"/>
        <v>1</v>
      </c>
      <c r="F24" s="38">
        <v>70</v>
      </c>
      <c r="G24" s="39" t="str">
        <f t="shared" si="2"/>
        <v>JUDO - JU-JITSU DU LOIR</v>
      </c>
      <c r="H24" s="45">
        <v>10</v>
      </c>
      <c r="I24" s="46">
        <v>10</v>
      </c>
      <c r="J24" s="46">
        <v>10</v>
      </c>
      <c r="K24" s="46"/>
      <c r="L24" s="47"/>
      <c r="M24" s="45"/>
      <c r="N24" s="178"/>
      <c r="O24" s="233">
        <f t="shared" si="3"/>
        <v>30</v>
      </c>
      <c r="P24" s="234"/>
      <c r="Q24" s="177"/>
      <c r="R24" s="248">
        <f t="shared" si="4"/>
        <v>100</v>
      </c>
      <c r="S24" s="247"/>
      <c r="V24" s="152" t="s">
        <v>22</v>
      </c>
      <c r="W24" s="152" t="s">
        <v>26</v>
      </c>
      <c r="X24" s="152" t="s">
        <v>23</v>
      </c>
      <c r="Y24" s="152" t="s">
        <v>104</v>
      </c>
    </row>
    <row r="25" spans="1:19" ht="18" customHeight="1">
      <c r="A25" s="20" t="str">
        <f t="shared" si="0"/>
        <v>PDL</v>
      </c>
      <c r="B25" s="20">
        <f t="shared" si="0"/>
        <v>49</v>
      </c>
      <c r="C25" s="21">
        <v>7</v>
      </c>
      <c r="D25" s="37" t="str">
        <f t="shared" si="1"/>
        <v>BRUNIN Camille</v>
      </c>
      <c r="E25" s="20">
        <f t="shared" si="1"/>
        <v>1</v>
      </c>
      <c r="F25" s="38">
        <v>80</v>
      </c>
      <c r="G25" s="39" t="str">
        <f t="shared" si="2"/>
        <v>J CLUB DU LAYON</v>
      </c>
      <c r="H25" s="45">
        <v>7</v>
      </c>
      <c r="I25" s="46">
        <v>0</v>
      </c>
      <c r="J25" s="46">
        <v>10</v>
      </c>
      <c r="K25" s="46">
        <v>10</v>
      </c>
      <c r="L25" s="47"/>
      <c r="M25" s="179"/>
      <c r="N25" s="180"/>
      <c r="O25" s="233">
        <f t="shared" si="3"/>
        <v>27</v>
      </c>
      <c r="P25" s="234"/>
      <c r="Q25" s="177"/>
      <c r="R25" s="248">
        <f t="shared" si="4"/>
        <v>107</v>
      </c>
      <c r="S25" s="247"/>
    </row>
    <row r="26" spans="1:19" ht="18" customHeight="1" thickBot="1">
      <c r="A26" s="20" t="str">
        <f t="shared" si="0"/>
        <v>PDL</v>
      </c>
      <c r="B26" s="20">
        <f t="shared" si="0"/>
        <v>49</v>
      </c>
      <c r="C26" s="21">
        <v>8</v>
      </c>
      <c r="D26" s="37" t="str">
        <f t="shared" si="1"/>
        <v>BOURIGAULT Sylvain</v>
      </c>
      <c r="E26" s="20">
        <f t="shared" si="1"/>
        <v>1</v>
      </c>
      <c r="F26" s="38">
        <v>40</v>
      </c>
      <c r="G26" s="39" t="str">
        <f t="shared" si="2"/>
        <v>JUDO CLUB ANGERS LA ROSERAIE</v>
      </c>
      <c r="H26" s="50">
        <v>0</v>
      </c>
      <c r="I26" s="51">
        <v>0</v>
      </c>
      <c r="J26" s="51">
        <v>10</v>
      </c>
      <c r="K26" s="51">
        <v>0</v>
      </c>
      <c r="L26" s="52">
        <v>0</v>
      </c>
      <c r="M26" s="50">
        <v>0</v>
      </c>
      <c r="N26" s="181"/>
      <c r="O26" s="235">
        <f t="shared" si="3"/>
        <v>10</v>
      </c>
      <c r="P26" s="236"/>
      <c r="Q26" s="177"/>
      <c r="R26" s="248">
        <f t="shared" si="4"/>
        <v>50</v>
      </c>
      <c r="S26" s="247"/>
    </row>
    <row r="27" ht="11.25">
      <c r="N27" s="55" t="s">
        <v>66</v>
      </c>
    </row>
    <row r="28" spans="3:35" ht="11.25" hidden="1">
      <c r="C28" s="26">
        <f>COUNT(H19:N26)/2</f>
        <v>17.5</v>
      </c>
      <c r="G28" s="166" t="s">
        <v>67</v>
      </c>
      <c r="H28" s="57">
        <v>1</v>
      </c>
      <c r="I28" s="57">
        <v>2</v>
      </c>
      <c r="J28" s="57">
        <v>3</v>
      </c>
      <c r="K28" s="57">
        <v>4</v>
      </c>
      <c r="L28" s="57">
        <v>5</v>
      </c>
      <c r="M28" s="57"/>
      <c r="N28" s="57">
        <v>8.5</v>
      </c>
      <c r="O28" s="57">
        <v>9.5</v>
      </c>
      <c r="P28" s="57">
        <v>10.5</v>
      </c>
      <c r="Q28" s="57">
        <v>11.5</v>
      </c>
      <c r="R28" s="57">
        <v>12.5</v>
      </c>
      <c r="S28" s="57">
        <v>13.5</v>
      </c>
      <c r="T28" s="57">
        <v>14.5</v>
      </c>
      <c r="U28" s="57">
        <v>15.5</v>
      </c>
      <c r="V28" s="57">
        <v>16.5</v>
      </c>
      <c r="W28" s="57">
        <v>17.5</v>
      </c>
      <c r="X28" s="57"/>
      <c r="Y28" s="57"/>
      <c r="Z28" s="57">
        <v>18.5</v>
      </c>
      <c r="AA28" s="57"/>
      <c r="AB28" s="167"/>
      <c r="AC28" s="167"/>
      <c r="AD28" s="167"/>
      <c r="AE28" s="167"/>
      <c r="AF28" s="167"/>
      <c r="AG28" s="167"/>
      <c r="AH28" s="167"/>
      <c r="AI28" s="167"/>
    </row>
    <row r="29" spans="7:35" ht="11.25" hidden="1">
      <c r="G29" s="166" t="s">
        <v>68</v>
      </c>
      <c r="H29" s="57">
        <v>1</v>
      </c>
      <c r="I29" s="57">
        <v>1</v>
      </c>
      <c r="J29" s="57">
        <v>2</v>
      </c>
      <c r="K29" s="57">
        <v>1</v>
      </c>
      <c r="L29" s="57">
        <v>2</v>
      </c>
      <c r="M29" s="57"/>
      <c r="N29" s="57">
        <v>3</v>
      </c>
      <c r="O29" s="57">
        <v>2</v>
      </c>
      <c r="P29" s="57">
        <v>3</v>
      </c>
      <c r="Q29" s="57">
        <v>3</v>
      </c>
      <c r="R29" s="57">
        <v>4</v>
      </c>
      <c r="S29" s="57">
        <v>3</v>
      </c>
      <c r="T29" s="57">
        <v>4</v>
      </c>
      <c r="U29" s="57">
        <v>5</v>
      </c>
      <c r="V29" s="57">
        <v>4</v>
      </c>
      <c r="W29" s="57">
        <v>4</v>
      </c>
      <c r="X29" s="57"/>
      <c r="Y29" s="57"/>
      <c r="Z29" s="57">
        <v>5</v>
      </c>
      <c r="AA29" s="57"/>
      <c r="AB29" s="167"/>
      <c r="AC29" s="167"/>
      <c r="AD29" s="167"/>
      <c r="AE29" s="167"/>
      <c r="AF29" s="167"/>
      <c r="AG29" s="167"/>
      <c r="AH29" s="167"/>
      <c r="AI29" s="167"/>
    </row>
    <row r="30" spans="7:35" ht="11.25" hidden="1">
      <c r="G30" s="166" t="s">
        <v>69</v>
      </c>
      <c r="H30" s="57">
        <v>1</v>
      </c>
      <c r="I30" s="57">
        <v>1</v>
      </c>
      <c r="J30" s="57">
        <v>1</v>
      </c>
      <c r="K30" s="57">
        <v>1</v>
      </c>
      <c r="L30" s="57">
        <v>2</v>
      </c>
      <c r="M30" s="57"/>
      <c r="N30" s="57">
        <v>2</v>
      </c>
      <c r="O30" s="57">
        <v>3</v>
      </c>
      <c r="P30" s="57">
        <v>1</v>
      </c>
      <c r="Q30" s="57">
        <v>4</v>
      </c>
      <c r="R30" s="57">
        <v>4</v>
      </c>
      <c r="S30" s="57">
        <v>2</v>
      </c>
      <c r="T30" s="57">
        <v>4</v>
      </c>
      <c r="U30" s="57">
        <v>4</v>
      </c>
      <c r="V30" s="57">
        <v>5</v>
      </c>
      <c r="W30" s="57">
        <v>5</v>
      </c>
      <c r="X30" s="57"/>
      <c r="Y30" s="57"/>
      <c r="Z30" s="57">
        <v>6</v>
      </c>
      <c r="AA30" s="57"/>
      <c r="AB30" s="167"/>
      <c r="AC30" s="167"/>
      <c r="AD30" s="167"/>
      <c r="AE30" s="167"/>
      <c r="AF30" s="167"/>
      <c r="AG30" s="167"/>
      <c r="AH30" s="167"/>
      <c r="AI30" s="167"/>
    </row>
  </sheetData>
  <sheetProtection formatCells="0" formatColumns="0"/>
  <mergeCells count="29">
    <mergeCell ref="Z19:AA19"/>
    <mergeCell ref="Z21:Z22"/>
    <mergeCell ref="AA21:AA22"/>
    <mergeCell ref="R21:S21"/>
    <mergeCell ref="R26:S26"/>
    <mergeCell ref="R22:S22"/>
    <mergeCell ref="R23:S23"/>
    <mergeCell ref="R24:S24"/>
    <mergeCell ref="R25:S25"/>
    <mergeCell ref="G4:G6"/>
    <mergeCell ref="V21:Y22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conditionalFormatting sqref="R19:S26">
    <cfRule type="cellIs" priority="1" dxfId="0" operator="greaterThanOrEqual" stopIfTrue="1">
      <formula>100</formula>
    </cfRule>
  </conditionalFormatting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tabColor indexed="8"/>
    <pageSetUpPr fitToPage="1"/>
  </sheetPr>
  <dimension ref="A1:AI34"/>
  <sheetViews>
    <sheetView zoomScale="85" zoomScaleNormal="85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L24" sqref="L24"/>
    </sheetView>
  </sheetViews>
  <sheetFormatPr defaultColWidth="11.421875" defaultRowHeight="12.75"/>
  <cols>
    <col min="1" max="1" width="6.140625" style="29" customWidth="1"/>
    <col min="2" max="2" width="5.140625" style="29" customWidth="1"/>
    <col min="3" max="3" width="4.57421875" style="26" bestFit="1" customWidth="1"/>
    <col min="4" max="4" width="22.57421875" style="29" customWidth="1"/>
    <col min="5" max="5" width="3.140625" style="29" customWidth="1"/>
    <col min="6" max="6" width="7.7109375" style="182" customWidth="1"/>
    <col min="7" max="7" width="22.00390625" style="29" customWidth="1"/>
    <col min="8" max="12" width="4.7109375" style="29" customWidth="1"/>
    <col min="13" max="14" width="5.28125" style="29" customWidth="1"/>
    <col min="15" max="27" width="4.7109375" style="29" customWidth="1"/>
    <col min="28" max="30" width="4.7109375" style="131" hidden="1" customWidth="1"/>
    <col min="31" max="31" width="4.7109375" style="131" customWidth="1"/>
    <col min="32" max="32" width="4.7109375" style="131" hidden="1" customWidth="1"/>
    <col min="33" max="33" width="4.7109375" style="131" customWidth="1"/>
    <col min="34" max="35" width="4.7109375" style="131" hidden="1" customWidth="1"/>
    <col min="36" max="16384" width="11.421875" style="29" customWidth="1"/>
  </cols>
  <sheetData>
    <row r="1" spans="3:35" s="1" customFormat="1" ht="13.5" thickBot="1">
      <c r="C1" s="168">
        <v>8</v>
      </c>
      <c r="D1" s="3"/>
      <c r="E1" s="3"/>
      <c r="F1" s="169"/>
      <c r="G1" s="3"/>
      <c r="H1" s="3"/>
      <c r="I1" s="3"/>
      <c r="J1" s="3"/>
      <c r="K1" s="3"/>
      <c r="L1" s="3"/>
      <c r="M1" s="3"/>
      <c r="N1" s="3"/>
      <c r="O1" s="3"/>
      <c r="P1" s="201" t="s">
        <v>0</v>
      </c>
      <c r="Q1" s="201"/>
      <c r="R1" s="201"/>
      <c r="S1" s="3"/>
      <c r="T1" s="3"/>
      <c r="U1" s="3"/>
      <c r="V1" s="5"/>
      <c r="W1" s="5"/>
      <c r="AB1" s="112"/>
      <c r="AC1" s="112"/>
      <c r="AD1" s="112"/>
      <c r="AE1" s="112"/>
      <c r="AF1" s="112"/>
      <c r="AG1" s="112"/>
      <c r="AH1" s="112"/>
      <c r="AI1" s="112"/>
    </row>
    <row r="2" spans="3:35" s="1" customFormat="1" ht="16.5" customHeight="1" thickBot="1">
      <c r="C2" s="6"/>
      <c r="D2" s="3"/>
      <c r="E2" s="3"/>
      <c r="F2" s="113" t="s">
        <v>1</v>
      </c>
      <c r="G2" s="8" t="s">
        <v>148</v>
      </c>
      <c r="H2" s="3"/>
      <c r="I2" s="3"/>
      <c r="J2" s="9" t="s">
        <v>3</v>
      </c>
      <c r="K2" s="202">
        <f ca="1">TODAY()</f>
        <v>41071</v>
      </c>
      <c r="L2" s="202"/>
      <c r="M2" s="202"/>
      <c r="N2" s="202"/>
      <c r="O2" s="3"/>
      <c r="P2" s="203"/>
      <c r="Q2" s="203"/>
      <c r="R2" s="174"/>
      <c r="S2" s="3"/>
      <c r="AB2" s="112"/>
      <c r="AC2" s="112"/>
      <c r="AD2" s="112"/>
      <c r="AE2" s="112"/>
      <c r="AF2" s="112"/>
      <c r="AG2" s="112"/>
      <c r="AH2" s="112"/>
      <c r="AI2" s="112"/>
    </row>
    <row r="3" spans="3:35" s="1" customFormat="1" ht="13.5" customHeight="1" thickBot="1">
      <c r="C3" s="6"/>
      <c r="D3" s="3"/>
      <c r="E3" s="3"/>
      <c r="F3" s="169"/>
      <c r="G3" s="3"/>
      <c r="H3" s="3"/>
      <c r="I3" s="3"/>
      <c r="J3" s="3"/>
      <c r="K3" s="3"/>
      <c r="L3" s="3"/>
      <c r="M3" s="3"/>
      <c r="N3" s="3"/>
      <c r="O3" s="3"/>
      <c r="P3" s="173"/>
      <c r="Q3" s="173"/>
      <c r="R3" s="79"/>
      <c r="S3" s="3"/>
      <c r="AB3" s="112"/>
      <c r="AC3" s="112"/>
      <c r="AD3" s="112"/>
      <c r="AE3" s="112"/>
      <c r="AF3" s="112"/>
      <c r="AG3" s="112"/>
      <c r="AH3" s="112"/>
      <c r="AI3" s="112"/>
    </row>
    <row r="4" spans="3:35" s="1" customFormat="1" ht="12.75">
      <c r="C4" s="6"/>
      <c r="D4" s="3"/>
      <c r="E4" s="3"/>
      <c r="F4" s="169"/>
      <c r="G4" s="198"/>
      <c r="H4" s="3"/>
      <c r="I4" s="3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112"/>
      <c r="AC4" s="112"/>
      <c r="AD4" s="112"/>
      <c r="AE4" s="112"/>
      <c r="AF4" s="112"/>
      <c r="AG4" s="112"/>
      <c r="AH4" s="112"/>
      <c r="AI4" s="112"/>
    </row>
    <row r="5" spans="3:35" s="1" customFormat="1" ht="12.75">
      <c r="C5" s="6"/>
      <c r="D5" s="3"/>
      <c r="E5" s="3"/>
      <c r="F5" s="114" t="s">
        <v>5</v>
      </c>
      <c r="G5" s="199"/>
      <c r="H5" s="3"/>
      <c r="I5" s="3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112"/>
      <c r="AC5" s="112"/>
      <c r="AD5" s="112"/>
      <c r="AE5" s="112"/>
      <c r="AF5" s="112"/>
      <c r="AG5" s="112"/>
      <c r="AH5" s="112"/>
      <c r="AI5" s="112"/>
    </row>
    <row r="6" spans="3:35" s="1" customFormat="1" ht="12.75">
      <c r="C6" s="6"/>
      <c r="D6" s="3"/>
      <c r="E6" s="3"/>
      <c r="F6" s="169"/>
      <c r="G6" s="200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112"/>
      <c r="AC6" s="112"/>
      <c r="AD6" s="112"/>
      <c r="AE6" s="112"/>
      <c r="AF6" s="112"/>
      <c r="AG6" s="112"/>
      <c r="AH6" s="112"/>
      <c r="AI6" s="112"/>
    </row>
    <row r="7" spans="3:35" s="1" customFormat="1" ht="13.5" thickBot="1">
      <c r="C7" s="6"/>
      <c r="D7" s="3"/>
      <c r="E7" s="3"/>
      <c r="F7" s="170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0"/>
      <c r="U7" s="3"/>
      <c r="V7" s="5"/>
      <c r="W7" s="5"/>
      <c r="AB7" s="112"/>
      <c r="AC7" s="112"/>
      <c r="AD7" s="112"/>
      <c r="AE7" s="112"/>
      <c r="AF7" s="112"/>
      <c r="AG7" s="112"/>
      <c r="AH7" s="112"/>
      <c r="AI7" s="112"/>
    </row>
    <row r="8" spans="1:35" s="122" customFormat="1" ht="18" customHeight="1" thickBot="1" thickTop="1">
      <c r="A8" s="116" t="s">
        <v>7</v>
      </c>
      <c r="B8" s="116" t="s">
        <v>8</v>
      </c>
      <c r="C8" s="15" t="s">
        <v>9</v>
      </c>
      <c r="D8" s="14" t="s">
        <v>10</v>
      </c>
      <c r="E8" s="14" t="s">
        <v>11</v>
      </c>
      <c r="F8" s="15" t="s">
        <v>12</v>
      </c>
      <c r="G8" s="171" t="s">
        <v>13</v>
      </c>
      <c r="H8" s="17" t="s">
        <v>25</v>
      </c>
      <c r="I8" s="18" t="s">
        <v>24</v>
      </c>
      <c r="J8" s="18" t="s">
        <v>19</v>
      </c>
      <c r="K8" s="18" t="s">
        <v>100</v>
      </c>
      <c r="L8" s="18" t="s">
        <v>29</v>
      </c>
      <c r="M8" s="183" t="s">
        <v>14</v>
      </c>
      <c r="N8" s="18" t="s">
        <v>98</v>
      </c>
      <c r="O8" s="18" t="s">
        <v>15</v>
      </c>
      <c r="P8" s="183" t="s">
        <v>20</v>
      </c>
      <c r="Q8" s="18" t="s">
        <v>73</v>
      </c>
      <c r="R8" s="183" t="s">
        <v>28</v>
      </c>
      <c r="S8" s="18" t="s">
        <v>27</v>
      </c>
      <c r="T8" s="183" t="s">
        <v>91</v>
      </c>
      <c r="U8" s="18" t="s">
        <v>16</v>
      </c>
      <c r="V8" s="18" t="s">
        <v>97</v>
      </c>
      <c r="W8" s="18" t="s">
        <v>95</v>
      </c>
      <c r="X8" s="183" t="s">
        <v>72</v>
      </c>
      <c r="Y8" s="18" t="s">
        <v>18</v>
      </c>
      <c r="Z8" s="18" t="s">
        <v>101</v>
      </c>
      <c r="AA8" s="18" t="s">
        <v>30</v>
      </c>
      <c r="AB8" s="119" t="s">
        <v>17</v>
      </c>
      <c r="AC8" s="119" t="s">
        <v>21</v>
      </c>
      <c r="AD8" s="119" t="s">
        <v>93</v>
      </c>
      <c r="AE8" s="184" t="s">
        <v>71</v>
      </c>
      <c r="AF8" s="119" t="s">
        <v>22</v>
      </c>
      <c r="AG8" s="184" t="s">
        <v>26</v>
      </c>
      <c r="AH8" s="119" t="s">
        <v>23</v>
      </c>
      <c r="AI8" s="121" t="s">
        <v>104</v>
      </c>
    </row>
    <row r="9" spans="1:35" s="122" customFormat="1" ht="33.75" customHeight="1" thickTop="1">
      <c r="A9" s="20" t="s">
        <v>31</v>
      </c>
      <c r="B9" s="20">
        <v>49</v>
      </c>
      <c r="C9" s="21">
        <v>1</v>
      </c>
      <c r="D9" s="123" t="s">
        <v>149</v>
      </c>
      <c r="E9" s="20">
        <v>1</v>
      </c>
      <c r="F9" s="20">
        <v>63</v>
      </c>
      <c r="G9" s="23" t="s">
        <v>150</v>
      </c>
      <c r="H9" s="172" t="s">
        <v>88</v>
      </c>
      <c r="I9" s="24"/>
      <c r="J9" s="24"/>
      <c r="K9" s="24"/>
      <c r="L9" s="25" t="s">
        <v>40</v>
      </c>
      <c r="M9" s="24"/>
      <c r="N9" s="24"/>
      <c r="O9" s="24"/>
      <c r="P9" s="24"/>
      <c r="Q9" s="25" t="s">
        <v>40</v>
      </c>
      <c r="R9" s="24"/>
      <c r="S9" s="24"/>
      <c r="T9" s="24"/>
      <c r="U9" s="24"/>
      <c r="V9" s="24"/>
      <c r="W9" s="25" t="s">
        <v>40</v>
      </c>
      <c r="X9" s="24"/>
      <c r="Y9" s="24"/>
      <c r="Z9" s="25" t="s">
        <v>40</v>
      </c>
      <c r="AA9" s="24"/>
      <c r="AB9" s="124"/>
      <c r="AC9" s="124"/>
      <c r="AD9" s="125"/>
      <c r="AE9" s="125"/>
      <c r="AF9" s="125"/>
      <c r="AG9" s="125"/>
      <c r="AH9" s="125"/>
      <c r="AI9" s="125"/>
    </row>
    <row r="10" spans="1:35" s="122" customFormat="1" ht="33.75" customHeight="1">
      <c r="A10" s="20" t="s">
        <v>31</v>
      </c>
      <c r="B10" s="20">
        <v>44</v>
      </c>
      <c r="C10" s="21">
        <v>2</v>
      </c>
      <c r="D10" s="185" t="s">
        <v>151</v>
      </c>
      <c r="E10" s="20">
        <v>1</v>
      </c>
      <c r="F10" s="20">
        <v>64</v>
      </c>
      <c r="G10" s="23" t="s">
        <v>82</v>
      </c>
      <c r="H10" s="24"/>
      <c r="I10" s="25" t="s">
        <v>34</v>
      </c>
      <c r="J10" s="24"/>
      <c r="K10" s="24"/>
      <c r="L10" s="24"/>
      <c r="M10" s="25"/>
      <c r="N10" s="24"/>
      <c r="O10" s="24"/>
      <c r="P10" s="25"/>
      <c r="Q10" s="24"/>
      <c r="R10" s="25"/>
      <c r="S10" s="24"/>
      <c r="T10" s="24"/>
      <c r="U10" s="24"/>
      <c r="V10" s="24"/>
      <c r="W10" s="24"/>
      <c r="X10" s="25"/>
      <c r="Y10" s="24"/>
      <c r="Z10" s="24"/>
      <c r="AA10" s="24"/>
      <c r="AB10" s="124"/>
      <c r="AC10" s="125"/>
      <c r="AD10" s="124"/>
      <c r="AE10" s="125"/>
      <c r="AF10" s="125"/>
      <c r="AG10" s="125"/>
      <c r="AH10" s="125"/>
      <c r="AI10" s="125"/>
    </row>
    <row r="11" spans="1:35" s="122" customFormat="1" ht="33.75" customHeight="1">
      <c r="A11" s="20" t="s">
        <v>31</v>
      </c>
      <c r="B11" s="20">
        <v>44</v>
      </c>
      <c r="C11" s="21">
        <v>3</v>
      </c>
      <c r="D11" s="123" t="s">
        <v>152</v>
      </c>
      <c r="E11" s="20">
        <v>1</v>
      </c>
      <c r="F11" s="20">
        <v>66</v>
      </c>
      <c r="G11" s="23" t="s">
        <v>82</v>
      </c>
      <c r="H11" s="24"/>
      <c r="I11" s="25" t="s">
        <v>40</v>
      </c>
      <c r="J11" s="24"/>
      <c r="K11" s="24"/>
      <c r="L11" s="24"/>
      <c r="M11" s="24"/>
      <c r="N11" s="24"/>
      <c r="O11" s="25" t="s">
        <v>40</v>
      </c>
      <c r="P11" s="24"/>
      <c r="Q11" s="24"/>
      <c r="R11" s="24"/>
      <c r="S11" s="25" t="s">
        <v>36</v>
      </c>
      <c r="T11" s="24"/>
      <c r="U11" s="24"/>
      <c r="V11" s="25" t="s">
        <v>47</v>
      </c>
      <c r="W11" s="24"/>
      <c r="X11" s="24"/>
      <c r="Y11" s="25" t="s">
        <v>40</v>
      </c>
      <c r="Z11" s="24"/>
      <c r="AA11" s="24"/>
      <c r="AB11" s="125"/>
      <c r="AC11" s="124"/>
      <c r="AD11" s="125"/>
      <c r="AE11" s="124"/>
      <c r="AF11" s="125"/>
      <c r="AG11" s="125"/>
      <c r="AH11" s="125"/>
      <c r="AI11" s="125"/>
    </row>
    <row r="12" spans="1:35" s="122" customFormat="1" ht="33.75" customHeight="1">
      <c r="A12" s="20" t="s">
        <v>31</v>
      </c>
      <c r="B12" s="20">
        <v>44</v>
      </c>
      <c r="C12" s="21">
        <v>4</v>
      </c>
      <c r="D12" s="123" t="s">
        <v>153</v>
      </c>
      <c r="E12" s="20">
        <v>1</v>
      </c>
      <c r="F12" s="20">
        <v>64</v>
      </c>
      <c r="G12" s="23" t="s">
        <v>45</v>
      </c>
      <c r="H12" s="25" t="s">
        <v>40</v>
      </c>
      <c r="I12" s="24"/>
      <c r="J12" s="25" t="s">
        <v>40</v>
      </c>
      <c r="K12" s="24"/>
      <c r="L12" s="24"/>
      <c r="M12" s="24"/>
      <c r="N12" s="25" t="s">
        <v>34</v>
      </c>
      <c r="O12" s="24"/>
      <c r="P12" s="24"/>
      <c r="Q12" s="24"/>
      <c r="R12" s="25"/>
      <c r="S12" s="24"/>
      <c r="T12" s="24"/>
      <c r="U12" s="25" t="s">
        <v>40</v>
      </c>
      <c r="V12" s="24"/>
      <c r="W12" s="24"/>
      <c r="X12" s="24"/>
      <c r="Y12" s="24"/>
      <c r="Z12" s="24"/>
      <c r="AA12" s="24"/>
      <c r="AB12" s="125"/>
      <c r="AC12" s="125"/>
      <c r="AD12" s="125"/>
      <c r="AE12" s="124"/>
      <c r="AF12" s="124"/>
      <c r="AG12" s="125"/>
      <c r="AH12" s="125"/>
      <c r="AI12" s="125"/>
    </row>
    <row r="13" spans="1:35" s="122" customFormat="1" ht="33.75" customHeight="1">
      <c r="A13" s="20" t="s">
        <v>37</v>
      </c>
      <c r="B13" s="20">
        <v>28</v>
      </c>
      <c r="C13" s="21">
        <v>5</v>
      </c>
      <c r="D13" s="185" t="s">
        <v>154</v>
      </c>
      <c r="E13" s="20">
        <v>1</v>
      </c>
      <c r="F13" s="20">
        <v>65</v>
      </c>
      <c r="G13" s="23" t="s">
        <v>155</v>
      </c>
      <c r="H13" s="24"/>
      <c r="I13" s="24"/>
      <c r="J13" s="25" t="s">
        <v>34</v>
      </c>
      <c r="K13" s="24"/>
      <c r="L13" s="25" t="s">
        <v>34</v>
      </c>
      <c r="M13" s="24"/>
      <c r="N13" s="24"/>
      <c r="O13" s="25" t="s">
        <v>34</v>
      </c>
      <c r="P13" s="24"/>
      <c r="Q13" s="24"/>
      <c r="R13" s="24"/>
      <c r="S13" s="24"/>
      <c r="T13" s="25"/>
      <c r="U13" s="24"/>
      <c r="V13" s="24"/>
      <c r="W13" s="24"/>
      <c r="X13" s="25"/>
      <c r="Y13" s="24"/>
      <c r="Z13" s="24"/>
      <c r="AA13" s="24"/>
      <c r="AB13" s="125"/>
      <c r="AC13" s="125"/>
      <c r="AD13" s="125"/>
      <c r="AE13" s="125"/>
      <c r="AF13" s="125"/>
      <c r="AG13" s="124"/>
      <c r="AH13" s="124"/>
      <c r="AI13" s="125"/>
    </row>
    <row r="14" spans="1:35" s="122" customFormat="1" ht="33.75" customHeight="1">
      <c r="A14" s="20" t="s">
        <v>31</v>
      </c>
      <c r="B14" s="20">
        <v>49</v>
      </c>
      <c r="C14" s="21">
        <v>6</v>
      </c>
      <c r="D14" s="123" t="s">
        <v>156</v>
      </c>
      <c r="E14" s="20">
        <v>1</v>
      </c>
      <c r="F14" s="20">
        <v>67</v>
      </c>
      <c r="G14" s="23" t="s">
        <v>157</v>
      </c>
      <c r="H14" s="24"/>
      <c r="I14" s="24"/>
      <c r="J14" s="24"/>
      <c r="K14" s="25" t="s">
        <v>43</v>
      </c>
      <c r="L14" s="24"/>
      <c r="M14" s="25"/>
      <c r="N14" s="24"/>
      <c r="O14" s="24"/>
      <c r="P14" s="24"/>
      <c r="Q14" s="25" t="s">
        <v>43</v>
      </c>
      <c r="R14" s="24"/>
      <c r="S14" s="24"/>
      <c r="T14" s="24"/>
      <c r="U14" s="24"/>
      <c r="V14" s="24"/>
      <c r="W14" s="24"/>
      <c r="X14" s="24"/>
      <c r="Y14" s="25" t="s">
        <v>40</v>
      </c>
      <c r="Z14" s="24"/>
      <c r="AA14" s="25" t="s">
        <v>40</v>
      </c>
      <c r="AB14" s="125"/>
      <c r="AC14" s="125"/>
      <c r="AD14" s="125"/>
      <c r="AE14" s="125"/>
      <c r="AF14" s="124"/>
      <c r="AG14" s="124"/>
      <c r="AH14" s="125"/>
      <c r="AI14" s="125"/>
    </row>
    <row r="15" spans="1:35" s="128" customFormat="1" ht="33.75" customHeight="1">
      <c r="A15" s="20" t="s">
        <v>31</v>
      </c>
      <c r="B15" s="20">
        <v>49</v>
      </c>
      <c r="C15" s="21">
        <v>7</v>
      </c>
      <c r="D15" s="123" t="s">
        <v>158</v>
      </c>
      <c r="E15" s="20">
        <v>1</v>
      </c>
      <c r="F15" s="20">
        <v>68</v>
      </c>
      <c r="G15" s="23" t="s">
        <v>159</v>
      </c>
      <c r="H15" s="24"/>
      <c r="I15" s="24"/>
      <c r="J15" s="24"/>
      <c r="K15" s="24"/>
      <c r="L15" s="24"/>
      <c r="M15" s="24"/>
      <c r="N15" s="24"/>
      <c r="O15" s="24"/>
      <c r="P15" s="25"/>
      <c r="Q15" s="24"/>
      <c r="R15" s="24"/>
      <c r="S15" s="25" t="s">
        <v>35</v>
      </c>
      <c r="T15" s="24"/>
      <c r="U15" s="25" t="s">
        <v>34</v>
      </c>
      <c r="V15" s="24"/>
      <c r="W15" s="25" t="s">
        <v>34</v>
      </c>
      <c r="X15" s="24"/>
      <c r="Y15" s="24"/>
      <c r="Z15" s="24"/>
      <c r="AA15" s="25" t="s">
        <v>34</v>
      </c>
      <c r="AB15" s="126"/>
      <c r="AC15" s="126"/>
      <c r="AD15" s="126"/>
      <c r="AE15" s="126"/>
      <c r="AF15" s="126"/>
      <c r="AG15" s="126"/>
      <c r="AH15" s="127"/>
      <c r="AI15" s="127"/>
    </row>
    <row r="16" spans="1:35" s="122" customFormat="1" ht="33.75" customHeight="1">
      <c r="A16" s="20" t="s">
        <v>31</v>
      </c>
      <c r="B16" s="20">
        <v>49</v>
      </c>
      <c r="C16" s="21">
        <v>8</v>
      </c>
      <c r="D16" s="123" t="s">
        <v>160</v>
      </c>
      <c r="E16" s="20">
        <v>1</v>
      </c>
      <c r="F16" s="20">
        <v>69</v>
      </c>
      <c r="G16" s="23" t="s">
        <v>161</v>
      </c>
      <c r="H16" s="24"/>
      <c r="I16" s="24"/>
      <c r="J16" s="24"/>
      <c r="K16" s="25" t="s">
        <v>43</v>
      </c>
      <c r="L16" s="24"/>
      <c r="M16" s="24"/>
      <c r="N16" s="25" t="s">
        <v>40</v>
      </c>
      <c r="O16" s="24"/>
      <c r="P16" s="24"/>
      <c r="Q16" s="24"/>
      <c r="R16" s="24"/>
      <c r="S16" s="24"/>
      <c r="T16" s="25"/>
      <c r="U16" s="24"/>
      <c r="V16" s="25" t="s">
        <v>107</v>
      </c>
      <c r="W16" s="24"/>
      <c r="X16" s="24"/>
      <c r="Y16" s="24"/>
      <c r="Z16" s="25" t="s">
        <v>34</v>
      </c>
      <c r="AA16" s="24"/>
      <c r="AB16" s="125"/>
      <c r="AC16" s="125"/>
      <c r="AD16" s="124"/>
      <c r="AE16" s="125"/>
      <c r="AF16" s="125"/>
      <c r="AG16" s="125"/>
      <c r="AH16" s="125"/>
      <c r="AI16" s="124"/>
    </row>
    <row r="17" spans="4:16" ht="18.75" customHeight="1" thickBot="1">
      <c r="D17" s="129"/>
      <c r="E17" s="130"/>
      <c r="F17" s="130"/>
      <c r="G17" s="129"/>
      <c r="M17" s="256" t="s">
        <v>53</v>
      </c>
      <c r="N17" s="256"/>
      <c r="O17" s="175"/>
      <c r="P17" s="175"/>
    </row>
    <row r="18" spans="1:35" s="122" customFormat="1" ht="22.5" customHeight="1" thickBot="1">
      <c r="A18" s="116" t="s">
        <v>7</v>
      </c>
      <c r="B18" s="116" t="s">
        <v>8</v>
      </c>
      <c r="C18" s="15" t="s">
        <v>9</v>
      </c>
      <c r="D18" s="14" t="s">
        <v>10</v>
      </c>
      <c r="E18" s="14" t="s">
        <v>11</v>
      </c>
      <c r="F18" s="31" t="s">
        <v>54</v>
      </c>
      <c r="G18" s="32" t="s">
        <v>13</v>
      </c>
      <c r="H18" s="33" t="s">
        <v>55</v>
      </c>
      <c r="I18" s="34" t="s">
        <v>56</v>
      </c>
      <c r="J18" s="34" t="s">
        <v>57</v>
      </c>
      <c r="K18" s="34" t="s">
        <v>58</v>
      </c>
      <c r="L18" s="35" t="s">
        <v>59</v>
      </c>
      <c r="M18" s="33" t="s">
        <v>124</v>
      </c>
      <c r="N18" s="132" t="s">
        <v>125</v>
      </c>
      <c r="O18" s="209" t="s">
        <v>60</v>
      </c>
      <c r="P18" s="210"/>
      <c r="Q18" s="36" t="s">
        <v>61</v>
      </c>
      <c r="R18" s="246" t="s">
        <v>62</v>
      </c>
      <c r="S18" s="247"/>
      <c r="AB18" s="133"/>
      <c r="AC18" s="133"/>
      <c r="AD18" s="133"/>
      <c r="AE18" s="133"/>
      <c r="AF18" s="133"/>
      <c r="AG18" s="133"/>
      <c r="AH18" s="133"/>
      <c r="AI18" s="133"/>
    </row>
    <row r="19" spans="1:27" ht="18" customHeight="1" thickBot="1">
      <c r="A19" s="20" t="str">
        <f aca="true" t="shared" si="0" ref="A19:B26">A9</f>
        <v>PDL</v>
      </c>
      <c r="B19" s="20">
        <f t="shared" si="0"/>
        <v>49</v>
      </c>
      <c r="C19" s="21">
        <v>1</v>
      </c>
      <c r="D19" s="37" t="str">
        <f aca="true" t="shared" si="1" ref="D19:E26">D9</f>
        <v>CORVAISIER Baptiste</v>
      </c>
      <c r="E19" s="20">
        <f t="shared" si="1"/>
        <v>1</v>
      </c>
      <c r="F19" s="38">
        <v>24</v>
      </c>
      <c r="G19" s="39" t="str">
        <f aca="true" t="shared" si="2" ref="G19:G26">G9</f>
        <v>AT CLUB LONGUE</v>
      </c>
      <c r="H19" s="40">
        <v>10</v>
      </c>
      <c r="I19" s="41">
        <v>0</v>
      </c>
      <c r="J19" s="41">
        <v>0</v>
      </c>
      <c r="K19" s="41">
        <v>0</v>
      </c>
      <c r="L19" s="42">
        <v>0</v>
      </c>
      <c r="M19" s="40"/>
      <c r="N19" s="176"/>
      <c r="O19" s="233">
        <f aca="true" t="shared" si="3" ref="O19:O26">SUM(H19:N19)</f>
        <v>10</v>
      </c>
      <c r="P19" s="234"/>
      <c r="Q19" s="177"/>
      <c r="R19" s="248">
        <f aca="true" t="shared" si="4" ref="R19:R26">SUM(F19,O19)</f>
        <v>34</v>
      </c>
      <c r="S19" s="247"/>
      <c r="Y19" s="141"/>
      <c r="Z19" s="253" t="s">
        <v>63</v>
      </c>
      <c r="AA19" s="253"/>
    </row>
    <row r="20" spans="1:27" ht="18" customHeight="1" thickBot="1">
      <c r="A20" s="20" t="str">
        <f t="shared" si="0"/>
        <v>PDL</v>
      </c>
      <c r="B20" s="20">
        <f t="shared" si="0"/>
        <v>44</v>
      </c>
      <c r="C20" s="21">
        <v>2</v>
      </c>
      <c r="D20" s="186" t="str">
        <f t="shared" si="1"/>
        <v>MENARD Mathieu</v>
      </c>
      <c r="E20" s="20">
        <f t="shared" si="1"/>
        <v>1</v>
      </c>
      <c r="F20" s="38">
        <v>98</v>
      </c>
      <c r="G20" s="39" t="str">
        <f t="shared" si="2"/>
        <v>DOJO SAVENAISIEN</v>
      </c>
      <c r="H20" s="45">
        <v>10</v>
      </c>
      <c r="I20" s="46" t="s">
        <v>162</v>
      </c>
      <c r="J20" s="46"/>
      <c r="K20" s="46"/>
      <c r="L20" s="47"/>
      <c r="M20" s="45"/>
      <c r="N20" s="178"/>
      <c r="O20" s="233">
        <f t="shared" si="3"/>
        <v>10</v>
      </c>
      <c r="P20" s="234"/>
      <c r="Q20" s="177"/>
      <c r="R20" s="248">
        <f t="shared" si="4"/>
        <v>108</v>
      </c>
      <c r="S20" s="247"/>
      <c r="Z20" s="149" t="s">
        <v>64</v>
      </c>
      <c r="AA20" s="150" t="s">
        <v>65</v>
      </c>
    </row>
    <row r="21" spans="1:27" ht="18" customHeight="1">
      <c r="A21" s="20" t="str">
        <f t="shared" si="0"/>
        <v>PDL</v>
      </c>
      <c r="B21" s="20">
        <f t="shared" si="0"/>
        <v>44</v>
      </c>
      <c r="C21" s="21">
        <v>3</v>
      </c>
      <c r="D21" s="37" t="str">
        <f t="shared" si="1"/>
        <v>MABIT Romain</v>
      </c>
      <c r="E21" s="20">
        <f t="shared" si="1"/>
        <v>1</v>
      </c>
      <c r="F21" s="38">
        <v>0</v>
      </c>
      <c r="G21" s="39" t="str">
        <f t="shared" si="2"/>
        <v>DOJO SAVENAISIEN</v>
      </c>
      <c r="H21" s="45">
        <v>0</v>
      </c>
      <c r="I21" s="46">
        <v>0</v>
      </c>
      <c r="J21" s="46">
        <v>0</v>
      </c>
      <c r="K21" s="46">
        <v>10</v>
      </c>
      <c r="L21" s="47">
        <v>0</v>
      </c>
      <c r="M21" s="45"/>
      <c r="N21" s="178"/>
      <c r="O21" s="233">
        <f t="shared" si="3"/>
        <v>10</v>
      </c>
      <c r="P21" s="234"/>
      <c r="Q21" s="177"/>
      <c r="R21" s="248">
        <f t="shared" si="4"/>
        <v>10</v>
      </c>
      <c r="S21" s="247"/>
      <c r="V21" s="237" t="s">
        <v>128</v>
      </c>
      <c r="W21" s="238"/>
      <c r="X21" s="238"/>
      <c r="Y21" s="238"/>
      <c r="Z21" s="257">
        <v>7</v>
      </c>
      <c r="AA21" s="258">
        <v>10</v>
      </c>
    </row>
    <row r="22" spans="1:27" ht="18" customHeight="1" thickBot="1">
      <c r="A22" s="20" t="str">
        <f t="shared" si="0"/>
        <v>PDL</v>
      </c>
      <c r="B22" s="20">
        <f t="shared" si="0"/>
        <v>44</v>
      </c>
      <c r="C22" s="21">
        <v>4</v>
      </c>
      <c r="D22" s="37" t="str">
        <f t="shared" si="1"/>
        <v>THOMAS Glenn</v>
      </c>
      <c r="E22" s="20">
        <f t="shared" si="1"/>
        <v>1</v>
      </c>
      <c r="F22" s="38">
        <v>20</v>
      </c>
      <c r="G22" s="39" t="str">
        <f t="shared" si="2"/>
        <v>J.C.DE HERIC</v>
      </c>
      <c r="H22" s="45">
        <v>0</v>
      </c>
      <c r="I22" s="46">
        <v>0</v>
      </c>
      <c r="J22" s="46">
        <v>10</v>
      </c>
      <c r="K22" s="46">
        <v>0</v>
      </c>
      <c r="L22" s="47"/>
      <c r="M22" s="45"/>
      <c r="N22" s="178"/>
      <c r="O22" s="233">
        <f t="shared" si="3"/>
        <v>10</v>
      </c>
      <c r="P22" s="234"/>
      <c r="Q22" s="177"/>
      <c r="R22" s="248">
        <f t="shared" si="4"/>
        <v>30</v>
      </c>
      <c r="S22" s="247"/>
      <c r="V22" s="240"/>
      <c r="W22" s="241"/>
      <c r="X22" s="241"/>
      <c r="Y22" s="241"/>
      <c r="Z22" s="245"/>
      <c r="AA22" s="255"/>
    </row>
    <row r="23" spans="1:26" ht="18" customHeight="1" thickBot="1">
      <c r="A23" s="20" t="str">
        <f t="shared" si="0"/>
        <v>TBO</v>
      </c>
      <c r="B23" s="20">
        <f t="shared" si="0"/>
        <v>28</v>
      </c>
      <c r="C23" s="21">
        <v>5</v>
      </c>
      <c r="D23" s="186" t="str">
        <f t="shared" si="1"/>
        <v>QUATREBOEUFS David</v>
      </c>
      <c r="E23" s="20">
        <f t="shared" si="1"/>
        <v>1</v>
      </c>
      <c r="F23" s="38">
        <v>77</v>
      </c>
      <c r="G23" s="39" t="str">
        <f t="shared" si="2"/>
        <v>DREUX A.C.JUDO</v>
      </c>
      <c r="H23" s="45">
        <v>10</v>
      </c>
      <c r="I23" s="46">
        <v>10</v>
      </c>
      <c r="J23" s="46">
        <v>10</v>
      </c>
      <c r="K23" s="46" t="s">
        <v>162</v>
      </c>
      <c r="L23" s="47"/>
      <c r="M23" s="45"/>
      <c r="N23" s="178"/>
      <c r="O23" s="233">
        <f t="shared" si="3"/>
        <v>30</v>
      </c>
      <c r="P23" s="234"/>
      <c r="Q23" s="177"/>
      <c r="R23" s="248">
        <f t="shared" si="4"/>
        <v>107</v>
      </c>
      <c r="S23" s="247"/>
      <c r="V23" s="187" t="s">
        <v>17</v>
      </c>
      <c r="W23" s="152" t="s">
        <v>21</v>
      </c>
      <c r="X23" s="187" t="s">
        <v>93</v>
      </c>
      <c r="Y23" s="153" t="s">
        <v>71</v>
      </c>
      <c r="Z23" s="188"/>
    </row>
    <row r="24" spans="1:25" ht="18" customHeight="1" thickBot="1" thickTop="1">
      <c r="A24" s="20" t="str">
        <f t="shared" si="0"/>
        <v>PDL</v>
      </c>
      <c r="B24" s="20">
        <f t="shared" si="0"/>
        <v>49</v>
      </c>
      <c r="C24" s="21">
        <v>6</v>
      </c>
      <c r="D24" s="37" t="str">
        <f t="shared" si="1"/>
        <v>SIESS Aymerick</v>
      </c>
      <c r="E24" s="20">
        <f t="shared" si="1"/>
        <v>1</v>
      </c>
      <c r="F24" s="38">
        <v>10</v>
      </c>
      <c r="G24" s="39" t="str">
        <f t="shared" si="2"/>
        <v>JUDO CLUB LES ROSIERS/LOIRE</v>
      </c>
      <c r="H24" s="45">
        <v>0</v>
      </c>
      <c r="I24" s="46">
        <v>0</v>
      </c>
      <c r="J24" s="46">
        <v>0</v>
      </c>
      <c r="K24" s="46">
        <v>0</v>
      </c>
      <c r="L24" s="47"/>
      <c r="M24" s="45">
        <v>10</v>
      </c>
      <c r="N24" s="178"/>
      <c r="O24" s="233">
        <f t="shared" si="3"/>
        <v>10</v>
      </c>
      <c r="P24" s="234"/>
      <c r="Q24" s="177"/>
      <c r="R24" s="248">
        <f t="shared" si="4"/>
        <v>20</v>
      </c>
      <c r="S24" s="247"/>
      <c r="V24" s="153" t="s">
        <v>22</v>
      </c>
      <c r="W24" s="187" t="s">
        <v>26</v>
      </c>
      <c r="X24" s="187" t="s">
        <v>23</v>
      </c>
      <c r="Y24" s="154" t="s">
        <v>104</v>
      </c>
    </row>
    <row r="25" spans="1:19" ht="18" customHeight="1" thickTop="1">
      <c r="A25" s="20" t="str">
        <f t="shared" si="0"/>
        <v>PDL</v>
      </c>
      <c r="B25" s="20">
        <f t="shared" si="0"/>
        <v>49</v>
      </c>
      <c r="C25" s="21">
        <v>7</v>
      </c>
      <c r="D25" s="37" t="str">
        <f t="shared" si="1"/>
        <v>PELLERIN Thibaud</v>
      </c>
      <c r="E25" s="20">
        <f t="shared" si="1"/>
        <v>1</v>
      </c>
      <c r="F25" s="38">
        <v>20</v>
      </c>
      <c r="G25" s="39" t="str">
        <f t="shared" si="2"/>
        <v>BUDOKAN ANGERS JUDO</v>
      </c>
      <c r="H25" s="45">
        <v>10</v>
      </c>
      <c r="I25" s="46">
        <v>10</v>
      </c>
      <c r="J25" s="46">
        <v>10</v>
      </c>
      <c r="K25" s="46">
        <v>10</v>
      </c>
      <c r="L25" s="47"/>
      <c r="M25" s="179">
        <v>10</v>
      </c>
      <c r="N25" s="180"/>
      <c r="O25" s="233">
        <f t="shared" si="3"/>
        <v>50</v>
      </c>
      <c r="P25" s="234"/>
      <c r="Q25" s="177"/>
      <c r="R25" s="248">
        <f t="shared" si="4"/>
        <v>70</v>
      </c>
      <c r="S25" s="247"/>
    </row>
    <row r="26" spans="1:19" ht="18" customHeight="1" thickBot="1">
      <c r="A26" s="20" t="str">
        <f t="shared" si="0"/>
        <v>PDL</v>
      </c>
      <c r="B26" s="20">
        <f t="shared" si="0"/>
        <v>49</v>
      </c>
      <c r="C26" s="21">
        <v>8</v>
      </c>
      <c r="D26" s="37" t="str">
        <f t="shared" si="1"/>
        <v>DELIMESLE Vivien</v>
      </c>
      <c r="E26" s="20">
        <f t="shared" si="1"/>
        <v>1</v>
      </c>
      <c r="F26" s="38">
        <v>40</v>
      </c>
      <c r="G26" s="39" t="str">
        <f t="shared" si="2"/>
        <v>OLYMPIQUE JUDO CHEMILLE</v>
      </c>
      <c r="H26" s="50">
        <v>0</v>
      </c>
      <c r="I26" s="51">
        <v>0</v>
      </c>
      <c r="J26" s="51">
        <v>0</v>
      </c>
      <c r="K26" s="51">
        <v>10</v>
      </c>
      <c r="L26" s="52"/>
      <c r="M26" s="50"/>
      <c r="N26" s="181"/>
      <c r="O26" s="235">
        <f t="shared" si="3"/>
        <v>10</v>
      </c>
      <c r="P26" s="236"/>
      <c r="Q26" s="177"/>
      <c r="R26" s="248">
        <f t="shared" si="4"/>
        <v>50</v>
      </c>
      <c r="S26" s="247"/>
    </row>
    <row r="27" ht="11.25">
      <c r="N27" s="55" t="s">
        <v>66</v>
      </c>
    </row>
    <row r="28" spans="3:35" ht="11.25" hidden="1">
      <c r="C28" s="26">
        <f>COUNT(H19:N26)/2</f>
        <v>16</v>
      </c>
      <c r="G28" s="166" t="s">
        <v>67</v>
      </c>
      <c r="H28" s="57">
        <v>1</v>
      </c>
      <c r="I28" s="57">
        <v>2</v>
      </c>
      <c r="J28" s="57">
        <v>3</v>
      </c>
      <c r="K28" s="57">
        <v>11</v>
      </c>
      <c r="L28" s="57">
        <v>5</v>
      </c>
      <c r="M28" s="57"/>
      <c r="N28" s="57">
        <v>15</v>
      </c>
      <c r="O28" s="57">
        <v>7</v>
      </c>
      <c r="P28" s="57"/>
      <c r="Q28" s="57">
        <v>8</v>
      </c>
      <c r="R28" s="57"/>
      <c r="S28" s="57">
        <v>9</v>
      </c>
      <c r="T28" s="57"/>
      <c r="U28" s="57">
        <v>10</v>
      </c>
      <c r="V28" s="57"/>
      <c r="W28" s="57">
        <v>12</v>
      </c>
      <c r="X28" s="57"/>
      <c r="Y28" s="57"/>
      <c r="Z28" s="57">
        <v>14</v>
      </c>
      <c r="AA28" s="57"/>
      <c r="AB28" s="167"/>
      <c r="AC28" s="167"/>
      <c r="AD28" s="167"/>
      <c r="AE28" s="167"/>
      <c r="AF28" s="167"/>
      <c r="AG28" s="167"/>
      <c r="AH28" s="167"/>
      <c r="AI28" s="167"/>
    </row>
    <row r="29" spans="7:35" ht="11.25" hidden="1">
      <c r="G29" s="166" t="s">
        <v>68</v>
      </c>
      <c r="H29" s="57">
        <v>1</v>
      </c>
      <c r="I29" s="57">
        <v>1</v>
      </c>
      <c r="J29" s="57">
        <v>2</v>
      </c>
      <c r="K29" s="57">
        <v>1</v>
      </c>
      <c r="L29" s="57">
        <v>2</v>
      </c>
      <c r="M29" s="57"/>
      <c r="N29" s="57">
        <v>3</v>
      </c>
      <c r="O29" s="57">
        <v>2</v>
      </c>
      <c r="P29" s="57"/>
      <c r="Q29" s="57">
        <v>3</v>
      </c>
      <c r="R29" s="57"/>
      <c r="S29" s="57">
        <v>3</v>
      </c>
      <c r="T29" s="57"/>
      <c r="U29" s="57">
        <v>4</v>
      </c>
      <c r="V29" s="57"/>
      <c r="W29" s="57">
        <v>4</v>
      </c>
      <c r="X29" s="57"/>
      <c r="Y29" s="57"/>
      <c r="Z29" s="57">
        <v>5</v>
      </c>
      <c r="AA29" s="57"/>
      <c r="AB29" s="167"/>
      <c r="AC29" s="167"/>
      <c r="AD29" s="167"/>
      <c r="AE29" s="167"/>
      <c r="AF29" s="167"/>
      <c r="AG29" s="167"/>
      <c r="AH29" s="167"/>
      <c r="AI29" s="167"/>
    </row>
    <row r="30" spans="7:35" ht="11.25" hidden="1">
      <c r="G30" s="166" t="s">
        <v>69</v>
      </c>
      <c r="H30" s="57">
        <v>1</v>
      </c>
      <c r="I30" s="57">
        <v>1</v>
      </c>
      <c r="J30" s="57">
        <v>1</v>
      </c>
      <c r="K30" s="57">
        <v>1</v>
      </c>
      <c r="L30" s="57">
        <v>2</v>
      </c>
      <c r="M30" s="57"/>
      <c r="N30" s="57">
        <v>2</v>
      </c>
      <c r="O30" s="57">
        <v>3</v>
      </c>
      <c r="P30" s="57"/>
      <c r="Q30" s="57">
        <v>2</v>
      </c>
      <c r="R30" s="57"/>
      <c r="S30" s="57">
        <v>1</v>
      </c>
      <c r="T30" s="57"/>
      <c r="U30" s="57">
        <v>2</v>
      </c>
      <c r="V30" s="57"/>
      <c r="W30" s="57">
        <v>3</v>
      </c>
      <c r="X30" s="57"/>
      <c r="Y30" s="57"/>
      <c r="Z30" s="57">
        <v>4</v>
      </c>
      <c r="AA30" s="57"/>
      <c r="AB30" s="167"/>
      <c r="AC30" s="167"/>
      <c r="AD30" s="167"/>
      <c r="AE30" s="167"/>
      <c r="AF30" s="167"/>
      <c r="AG30" s="167"/>
      <c r="AH30" s="167"/>
      <c r="AI30" s="167"/>
    </row>
    <row r="33" spans="11:15" ht="11.25">
      <c r="K33" s="29">
        <v>1</v>
      </c>
      <c r="O33" s="29">
        <v>2</v>
      </c>
    </row>
    <row r="34" spans="11:15" ht="11.25">
      <c r="K34" s="29">
        <v>1</v>
      </c>
      <c r="O34" s="29">
        <v>2</v>
      </c>
    </row>
  </sheetData>
  <sheetProtection formatCells="0" formatColumns="0"/>
  <mergeCells count="29">
    <mergeCell ref="O25:P25"/>
    <mergeCell ref="O26:P26"/>
    <mergeCell ref="O21:P21"/>
    <mergeCell ref="O22:P22"/>
    <mergeCell ref="O23:P23"/>
    <mergeCell ref="O24:P24"/>
    <mergeCell ref="M17:N17"/>
    <mergeCell ref="O18:P18"/>
    <mergeCell ref="O19:P19"/>
    <mergeCell ref="O20:P20"/>
    <mergeCell ref="G4:G6"/>
    <mergeCell ref="V21:Y22"/>
    <mergeCell ref="P1:R1"/>
    <mergeCell ref="K2:N2"/>
    <mergeCell ref="P2:P3"/>
    <mergeCell ref="Q2:Q3"/>
    <mergeCell ref="R2:R3"/>
    <mergeCell ref="R18:S18"/>
    <mergeCell ref="R19:S19"/>
    <mergeCell ref="R20:S20"/>
    <mergeCell ref="R26:S26"/>
    <mergeCell ref="R22:S22"/>
    <mergeCell ref="R23:S23"/>
    <mergeCell ref="R24:S24"/>
    <mergeCell ref="R25:S25"/>
    <mergeCell ref="Z19:AA19"/>
    <mergeCell ref="Z21:Z22"/>
    <mergeCell ref="AA21:AA22"/>
    <mergeCell ref="R21:S21"/>
  </mergeCells>
  <conditionalFormatting sqref="R19:S26">
    <cfRule type="cellIs" priority="1" dxfId="0" operator="greaterThanOrEqual" stopIfTrue="1">
      <formula>100</formula>
    </cfRule>
  </conditionalFormatting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tabColor indexed="8"/>
    <pageSetUpPr fitToPage="1"/>
  </sheetPr>
  <dimension ref="A1:AI30"/>
  <sheetViews>
    <sheetView zoomScale="86" zoomScaleNormal="86" workbookViewId="0" topLeftCell="C8">
      <pane xSplit="5" ySplit="1" topLeftCell="H12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J35" sqref="J35"/>
    </sheetView>
  </sheetViews>
  <sheetFormatPr defaultColWidth="11.421875" defaultRowHeight="12.75"/>
  <cols>
    <col min="1" max="1" width="6.140625" style="29" customWidth="1"/>
    <col min="2" max="2" width="5.140625" style="29" customWidth="1"/>
    <col min="3" max="3" width="4.57421875" style="26" bestFit="1" customWidth="1"/>
    <col min="4" max="4" width="22.57421875" style="29" customWidth="1"/>
    <col min="5" max="5" width="3.140625" style="29" customWidth="1"/>
    <col min="6" max="6" width="7.7109375" style="182" customWidth="1"/>
    <col min="7" max="7" width="22.00390625" style="29" customWidth="1"/>
    <col min="8" max="12" width="4.7109375" style="29" customWidth="1"/>
    <col min="13" max="14" width="5.28125" style="29" customWidth="1"/>
    <col min="15" max="27" width="4.7109375" style="29" customWidth="1"/>
    <col min="28" max="28" width="4.7109375" style="131" hidden="1" customWidth="1"/>
    <col min="29" max="29" width="4.7109375" style="131" customWidth="1"/>
    <col min="30" max="35" width="4.7109375" style="131" hidden="1" customWidth="1"/>
    <col min="36" max="16384" width="11.421875" style="29" customWidth="1"/>
  </cols>
  <sheetData>
    <row r="1" spans="3:35" s="1" customFormat="1" ht="13.5" thickBot="1">
      <c r="C1" s="168">
        <v>8</v>
      </c>
      <c r="D1" s="3"/>
      <c r="E1" s="3"/>
      <c r="F1" s="169"/>
      <c r="G1" s="3"/>
      <c r="H1" s="3"/>
      <c r="I1" s="3"/>
      <c r="J1" s="3"/>
      <c r="K1" s="3"/>
      <c r="L1" s="3"/>
      <c r="M1" s="3"/>
      <c r="N1" s="3"/>
      <c r="O1" s="3"/>
      <c r="P1" s="201" t="s">
        <v>0</v>
      </c>
      <c r="Q1" s="201"/>
      <c r="R1" s="201"/>
      <c r="S1" s="3"/>
      <c r="T1" s="3"/>
      <c r="U1" s="3"/>
      <c r="V1" s="5"/>
      <c r="W1" s="5"/>
      <c r="AB1" s="112"/>
      <c r="AC1" s="112"/>
      <c r="AD1" s="112"/>
      <c r="AE1" s="112"/>
      <c r="AF1" s="112"/>
      <c r="AG1" s="112"/>
      <c r="AH1" s="112"/>
      <c r="AI1" s="112"/>
    </row>
    <row r="2" spans="3:35" s="1" customFormat="1" ht="16.5" customHeight="1" thickBot="1">
      <c r="C2" s="6"/>
      <c r="D2" s="3"/>
      <c r="E2" s="3"/>
      <c r="F2" s="113" t="s">
        <v>1</v>
      </c>
      <c r="G2" s="8" t="s">
        <v>163</v>
      </c>
      <c r="H2" s="3"/>
      <c r="I2" s="3"/>
      <c r="J2" s="9" t="s">
        <v>3</v>
      </c>
      <c r="K2" s="202">
        <f ca="1">TODAY()</f>
        <v>41071</v>
      </c>
      <c r="L2" s="202"/>
      <c r="M2" s="202"/>
      <c r="N2" s="202"/>
      <c r="O2" s="3"/>
      <c r="P2" s="203"/>
      <c r="Q2" s="203"/>
      <c r="R2" s="174"/>
      <c r="S2" s="3"/>
      <c r="AB2" s="112"/>
      <c r="AC2" s="112"/>
      <c r="AD2" s="112"/>
      <c r="AE2" s="112"/>
      <c r="AF2" s="112"/>
      <c r="AG2" s="112"/>
      <c r="AH2" s="112"/>
      <c r="AI2" s="112"/>
    </row>
    <row r="3" spans="3:35" s="1" customFormat="1" ht="13.5" customHeight="1" thickBot="1">
      <c r="C3" s="6"/>
      <c r="D3" s="3"/>
      <c r="E3" s="3"/>
      <c r="F3" s="169"/>
      <c r="G3" s="3"/>
      <c r="H3" s="3"/>
      <c r="I3" s="3"/>
      <c r="J3" s="3"/>
      <c r="K3" s="3"/>
      <c r="L3" s="3"/>
      <c r="M3" s="3"/>
      <c r="N3" s="3"/>
      <c r="O3" s="3"/>
      <c r="P3" s="173"/>
      <c r="Q3" s="173"/>
      <c r="R3" s="79"/>
      <c r="S3" s="3"/>
      <c r="AB3" s="112"/>
      <c r="AC3" s="112"/>
      <c r="AD3" s="112"/>
      <c r="AE3" s="112"/>
      <c r="AF3" s="112"/>
      <c r="AG3" s="112"/>
      <c r="AH3" s="112"/>
      <c r="AI3" s="112"/>
    </row>
    <row r="4" spans="3:35" s="1" customFormat="1" ht="12.75">
      <c r="C4" s="6"/>
      <c r="D4" s="3"/>
      <c r="E4" s="3"/>
      <c r="F4" s="169"/>
      <c r="G4" s="198"/>
      <c r="H4" s="3"/>
      <c r="I4" s="3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112"/>
      <c r="AC4" s="112"/>
      <c r="AD4" s="112"/>
      <c r="AE4" s="112"/>
      <c r="AF4" s="112"/>
      <c r="AG4" s="112"/>
      <c r="AH4" s="112"/>
      <c r="AI4" s="112"/>
    </row>
    <row r="5" spans="3:35" s="1" customFormat="1" ht="12.75">
      <c r="C5" s="6"/>
      <c r="D5" s="3"/>
      <c r="E5" s="3"/>
      <c r="F5" s="114" t="s">
        <v>5</v>
      </c>
      <c r="G5" s="199"/>
      <c r="H5" s="3"/>
      <c r="I5" s="3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112"/>
      <c r="AC5" s="112"/>
      <c r="AD5" s="112"/>
      <c r="AE5" s="112"/>
      <c r="AF5" s="112"/>
      <c r="AG5" s="112"/>
      <c r="AH5" s="112"/>
      <c r="AI5" s="112"/>
    </row>
    <row r="6" spans="3:35" s="1" customFormat="1" ht="12.75">
      <c r="C6" s="6"/>
      <c r="D6" s="3"/>
      <c r="E6" s="3"/>
      <c r="F6" s="169"/>
      <c r="G6" s="200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112"/>
      <c r="AC6" s="112"/>
      <c r="AD6" s="112"/>
      <c r="AE6" s="112"/>
      <c r="AF6" s="112"/>
      <c r="AG6" s="112"/>
      <c r="AH6" s="112"/>
      <c r="AI6" s="112"/>
    </row>
    <row r="7" spans="3:35" s="1" customFormat="1" ht="13.5" thickBot="1">
      <c r="C7" s="6"/>
      <c r="D7" s="3"/>
      <c r="E7" s="3"/>
      <c r="F7" s="170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0"/>
      <c r="U7" s="3"/>
      <c r="V7" s="5"/>
      <c r="W7" s="5"/>
      <c r="AB7" s="112"/>
      <c r="AC7" s="112"/>
      <c r="AD7" s="112"/>
      <c r="AE7" s="112"/>
      <c r="AF7" s="112"/>
      <c r="AG7" s="112"/>
      <c r="AH7" s="112"/>
      <c r="AI7" s="112"/>
    </row>
    <row r="8" spans="1:35" s="122" customFormat="1" ht="18" customHeight="1" thickBot="1" thickTop="1">
      <c r="A8" s="116" t="s">
        <v>7</v>
      </c>
      <c r="B8" s="116" t="s">
        <v>8</v>
      </c>
      <c r="C8" s="15" t="s">
        <v>9</v>
      </c>
      <c r="D8" s="14" t="s">
        <v>10</v>
      </c>
      <c r="E8" s="14" t="s">
        <v>11</v>
      </c>
      <c r="F8" s="15" t="s">
        <v>12</v>
      </c>
      <c r="G8" s="171" t="s">
        <v>13</v>
      </c>
      <c r="H8" s="18" t="s">
        <v>25</v>
      </c>
      <c r="I8" s="18" t="s">
        <v>24</v>
      </c>
      <c r="J8" s="18" t="s">
        <v>19</v>
      </c>
      <c r="K8" s="18" t="s">
        <v>100</v>
      </c>
      <c r="L8" s="18" t="s">
        <v>29</v>
      </c>
      <c r="M8" s="18" t="s">
        <v>14</v>
      </c>
      <c r="N8" s="117" t="s">
        <v>98</v>
      </c>
      <c r="O8" s="18" t="s">
        <v>15</v>
      </c>
      <c r="P8" s="18" t="s">
        <v>20</v>
      </c>
      <c r="Q8" s="18" t="s">
        <v>73</v>
      </c>
      <c r="R8" s="18" t="s">
        <v>28</v>
      </c>
      <c r="S8" s="18" t="s">
        <v>27</v>
      </c>
      <c r="T8" s="183" t="s">
        <v>91</v>
      </c>
      <c r="U8" s="18" t="s">
        <v>16</v>
      </c>
      <c r="V8" s="183" t="s">
        <v>97</v>
      </c>
      <c r="W8" s="18" t="s">
        <v>95</v>
      </c>
      <c r="X8" s="118" t="s">
        <v>72</v>
      </c>
      <c r="Y8" s="18" t="s">
        <v>18</v>
      </c>
      <c r="Z8" s="183" t="s">
        <v>101</v>
      </c>
      <c r="AA8" s="18" t="s">
        <v>30</v>
      </c>
      <c r="AB8" s="119" t="s">
        <v>17</v>
      </c>
      <c r="AC8" s="120" t="s">
        <v>21</v>
      </c>
      <c r="AD8" s="119" t="s">
        <v>93</v>
      </c>
      <c r="AE8" s="119" t="s">
        <v>71</v>
      </c>
      <c r="AF8" s="119" t="s">
        <v>22</v>
      </c>
      <c r="AG8" s="119" t="s">
        <v>26</v>
      </c>
      <c r="AH8" s="119" t="s">
        <v>23</v>
      </c>
      <c r="AI8" s="121" t="s">
        <v>104</v>
      </c>
    </row>
    <row r="9" spans="1:35" s="122" customFormat="1" ht="33.75" customHeight="1" thickTop="1">
      <c r="A9" s="20" t="s">
        <v>31</v>
      </c>
      <c r="B9" s="20">
        <v>44</v>
      </c>
      <c r="C9" s="21">
        <v>1</v>
      </c>
      <c r="D9" s="123" t="s">
        <v>164</v>
      </c>
      <c r="E9" s="20">
        <v>1</v>
      </c>
      <c r="F9" s="20">
        <v>69</v>
      </c>
      <c r="G9" s="23" t="s">
        <v>165</v>
      </c>
      <c r="H9" s="172" t="s">
        <v>40</v>
      </c>
      <c r="I9" s="24"/>
      <c r="J9" s="24"/>
      <c r="K9" s="24"/>
      <c r="L9" s="25" t="s">
        <v>34</v>
      </c>
      <c r="M9" s="24"/>
      <c r="N9" s="24"/>
      <c r="O9" s="24"/>
      <c r="P9" s="24"/>
      <c r="Q9" s="25" t="s">
        <v>50</v>
      </c>
      <c r="R9" s="24"/>
      <c r="S9" s="24"/>
      <c r="T9" s="24"/>
      <c r="U9" s="24"/>
      <c r="V9" s="24"/>
      <c r="W9" s="25" t="s">
        <v>40</v>
      </c>
      <c r="X9" s="24"/>
      <c r="Y9" s="24"/>
      <c r="Z9" s="25"/>
      <c r="AA9" s="24"/>
      <c r="AB9" s="124"/>
      <c r="AC9" s="124" t="s">
        <v>34</v>
      </c>
      <c r="AD9" s="125"/>
      <c r="AE9" s="125"/>
      <c r="AF9" s="125"/>
      <c r="AG9" s="125"/>
      <c r="AH9" s="125"/>
      <c r="AI9" s="125"/>
    </row>
    <row r="10" spans="1:35" s="122" customFormat="1" ht="33.75" customHeight="1">
      <c r="A10" s="20" t="s">
        <v>31</v>
      </c>
      <c r="B10" s="20">
        <v>49</v>
      </c>
      <c r="C10" s="21">
        <v>2</v>
      </c>
      <c r="D10" s="123" t="s">
        <v>166</v>
      </c>
      <c r="E10" s="20">
        <v>1</v>
      </c>
      <c r="F10" s="20">
        <v>70</v>
      </c>
      <c r="G10" s="23" t="s">
        <v>167</v>
      </c>
      <c r="H10" s="24"/>
      <c r="I10" s="25" t="s">
        <v>34</v>
      </c>
      <c r="J10" s="24"/>
      <c r="K10" s="24"/>
      <c r="L10" s="24"/>
      <c r="M10" s="25" t="s">
        <v>88</v>
      </c>
      <c r="N10" s="24"/>
      <c r="O10" s="24"/>
      <c r="P10" s="25" t="s">
        <v>40</v>
      </c>
      <c r="Q10" s="24"/>
      <c r="R10" s="25" t="s">
        <v>40</v>
      </c>
      <c r="S10" s="24"/>
      <c r="T10" s="24"/>
      <c r="U10" s="24"/>
      <c r="V10" s="24"/>
      <c r="W10" s="24"/>
      <c r="X10" s="25"/>
      <c r="Y10" s="24"/>
      <c r="Z10" s="24"/>
      <c r="AA10" s="24"/>
      <c r="AB10" s="124"/>
      <c r="AC10" s="125"/>
      <c r="AD10" s="124"/>
      <c r="AE10" s="125"/>
      <c r="AF10" s="125"/>
      <c r="AG10" s="125"/>
      <c r="AH10" s="125"/>
      <c r="AI10" s="125"/>
    </row>
    <row r="11" spans="1:35" s="122" customFormat="1" ht="33.75" customHeight="1">
      <c r="A11" s="20" t="s">
        <v>31</v>
      </c>
      <c r="B11" s="20">
        <v>44</v>
      </c>
      <c r="C11" s="21">
        <v>3</v>
      </c>
      <c r="D11" s="123" t="s">
        <v>168</v>
      </c>
      <c r="E11" s="20">
        <v>1</v>
      </c>
      <c r="F11" s="20">
        <v>70</v>
      </c>
      <c r="G11" s="23" t="s">
        <v>169</v>
      </c>
      <c r="H11" s="24"/>
      <c r="I11" s="25" t="s">
        <v>40</v>
      </c>
      <c r="J11" s="24"/>
      <c r="K11" s="24"/>
      <c r="L11" s="24"/>
      <c r="M11" s="24"/>
      <c r="N11" s="24"/>
      <c r="O11" s="25" t="s">
        <v>40</v>
      </c>
      <c r="P11" s="24"/>
      <c r="Q11" s="24"/>
      <c r="R11" s="24"/>
      <c r="S11" s="25" t="s">
        <v>40</v>
      </c>
      <c r="T11" s="24"/>
      <c r="U11" s="24"/>
      <c r="V11" s="25"/>
      <c r="W11" s="24"/>
      <c r="X11" s="24"/>
      <c r="Y11" s="25" t="s">
        <v>40</v>
      </c>
      <c r="Z11" s="24"/>
      <c r="AA11" s="24"/>
      <c r="AB11" s="125"/>
      <c r="AC11" s="124" t="s">
        <v>40</v>
      </c>
      <c r="AD11" s="125"/>
      <c r="AE11" s="124"/>
      <c r="AF11" s="125"/>
      <c r="AG11" s="125"/>
      <c r="AH11" s="125"/>
      <c r="AI11" s="125"/>
    </row>
    <row r="12" spans="1:35" s="122" customFormat="1" ht="33.75" customHeight="1">
      <c r="A12" s="20" t="s">
        <v>37</v>
      </c>
      <c r="B12" s="20">
        <v>37</v>
      </c>
      <c r="C12" s="21">
        <v>4</v>
      </c>
      <c r="D12" s="123" t="s">
        <v>170</v>
      </c>
      <c r="E12" s="20">
        <v>1</v>
      </c>
      <c r="F12" s="20">
        <v>72</v>
      </c>
      <c r="G12" s="23" t="s">
        <v>171</v>
      </c>
      <c r="H12" s="25" t="s">
        <v>43</v>
      </c>
      <c r="I12" s="24"/>
      <c r="J12" s="25" t="s">
        <v>43</v>
      </c>
      <c r="K12" s="24"/>
      <c r="L12" s="24"/>
      <c r="M12" s="24"/>
      <c r="N12" s="25"/>
      <c r="O12" s="24"/>
      <c r="P12" s="24"/>
      <c r="Q12" s="24"/>
      <c r="R12" s="25" t="s">
        <v>88</v>
      </c>
      <c r="S12" s="24"/>
      <c r="T12" s="24"/>
      <c r="U12" s="25" t="s">
        <v>34</v>
      </c>
      <c r="V12" s="24"/>
      <c r="W12" s="24"/>
      <c r="X12" s="24"/>
      <c r="Y12" s="24"/>
      <c r="Z12" s="24"/>
      <c r="AA12" s="24"/>
      <c r="AB12" s="125"/>
      <c r="AC12" s="125"/>
      <c r="AD12" s="125"/>
      <c r="AE12" s="124"/>
      <c r="AF12" s="124"/>
      <c r="AG12" s="125"/>
      <c r="AH12" s="125"/>
      <c r="AI12" s="125"/>
    </row>
    <row r="13" spans="1:35" s="122" customFormat="1" ht="33.75" customHeight="1">
      <c r="A13" s="20" t="s">
        <v>31</v>
      </c>
      <c r="B13" s="20">
        <v>85</v>
      </c>
      <c r="C13" s="21">
        <v>5</v>
      </c>
      <c r="D13" s="123" t="s">
        <v>172</v>
      </c>
      <c r="E13" s="20">
        <v>1</v>
      </c>
      <c r="F13" s="20">
        <v>73</v>
      </c>
      <c r="G13" s="23" t="s">
        <v>173</v>
      </c>
      <c r="H13" s="24"/>
      <c r="I13" s="24"/>
      <c r="J13" s="25" t="s">
        <v>36</v>
      </c>
      <c r="K13" s="24"/>
      <c r="L13" s="25" t="s">
        <v>40</v>
      </c>
      <c r="M13" s="24"/>
      <c r="N13" s="24"/>
      <c r="O13" s="25" t="s">
        <v>36</v>
      </c>
      <c r="P13" s="24"/>
      <c r="Q13" s="24"/>
      <c r="R13" s="24"/>
      <c r="S13" s="24"/>
      <c r="T13" s="25"/>
      <c r="U13" s="24"/>
      <c r="V13" s="24"/>
      <c r="W13" s="24"/>
      <c r="X13" s="25"/>
      <c r="Y13" s="24"/>
      <c r="Z13" s="24"/>
      <c r="AA13" s="24"/>
      <c r="AB13" s="125"/>
      <c r="AC13" s="125"/>
      <c r="AD13" s="125"/>
      <c r="AE13" s="125"/>
      <c r="AF13" s="125"/>
      <c r="AG13" s="124"/>
      <c r="AH13" s="124"/>
      <c r="AI13" s="125"/>
    </row>
    <row r="14" spans="1:35" s="122" customFormat="1" ht="33.75" customHeight="1">
      <c r="A14" s="20" t="s">
        <v>31</v>
      </c>
      <c r="B14" s="20">
        <v>72</v>
      </c>
      <c r="C14" s="21">
        <v>6</v>
      </c>
      <c r="D14" s="123" t="s">
        <v>174</v>
      </c>
      <c r="E14" s="20">
        <v>1</v>
      </c>
      <c r="F14" s="20">
        <v>78</v>
      </c>
      <c r="G14" s="23" t="s">
        <v>175</v>
      </c>
      <c r="H14" s="24"/>
      <c r="I14" s="24"/>
      <c r="J14" s="24"/>
      <c r="K14" s="25" t="s">
        <v>176</v>
      </c>
      <c r="L14" s="24"/>
      <c r="M14" s="25" t="s">
        <v>40</v>
      </c>
      <c r="N14" s="24"/>
      <c r="O14" s="24"/>
      <c r="P14" s="24"/>
      <c r="Q14" s="25" t="s">
        <v>177</v>
      </c>
      <c r="R14" s="24"/>
      <c r="S14" s="24"/>
      <c r="T14" s="24"/>
      <c r="U14" s="24"/>
      <c r="V14" s="24"/>
      <c r="W14" s="24"/>
      <c r="X14" s="24"/>
      <c r="Y14" s="25" t="s">
        <v>34</v>
      </c>
      <c r="Z14" s="24"/>
      <c r="AA14" s="25" t="s">
        <v>40</v>
      </c>
      <c r="AB14" s="125"/>
      <c r="AC14" s="125"/>
      <c r="AD14" s="125"/>
      <c r="AE14" s="125"/>
      <c r="AF14" s="124"/>
      <c r="AG14" s="124"/>
      <c r="AH14" s="125"/>
      <c r="AI14" s="125"/>
    </row>
    <row r="15" spans="1:35" s="128" customFormat="1" ht="33.75" customHeight="1">
      <c r="A15" s="20" t="s">
        <v>31</v>
      </c>
      <c r="B15" s="20">
        <v>49</v>
      </c>
      <c r="C15" s="21">
        <v>7</v>
      </c>
      <c r="D15" s="123" t="s">
        <v>178</v>
      </c>
      <c r="E15" s="20">
        <v>1</v>
      </c>
      <c r="F15" s="20">
        <v>78</v>
      </c>
      <c r="G15" s="23" t="s">
        <v>157</v>
      </c>
      <c r="H15" s="24"/>
      <c r="I15" s="24"/>
      <c r="J15" s="24"/>
      <c r="K15" s="24"/>
      <c r="L15" s="24"/>
      <c r="M15" s="24"/>
      <c r="N15" s="24"/>
      <c r="O15" s="24"/>
      <c r="P15" s="25" t="s">
        <v>34</v>
      </c>
      <c r="Q15" s="24"/>
      <c r="R15" s="24"/>
      <c r="S15" s="25" t="s">
        <v>34</v>
      </c>
      <c r="T15" s="24"/>
      <c r="U15" s="25" t="s">
        <v>43</v>
      </c>
      <c r="V15" s="24"/>
      <c r="W15" s="25" t="s">
        <v>34</v>
      </c>
      <c r="X15" s="24"/>
      <c r="Y15" s="24"/>
      <c r="Z15" s="24"/>
      <c r="AA15" s="25" t="s">
        <v>34</v>
      </c>
      <c r="AB15" s="126"/>
      <c r="AC15" s="126"/>
      <c r="AD15" s="126"/>
      <c r="AE15" s="126"/>
      <c r="AF15" s="126"/>
      <c r="AG15" s="126"/>
      <c r="AH15" s="127"/>
      <c r="AI15" s="127"/>
    </row>
    <row r="16" spans="1:35" s="122" customFormat="1" ht="33.75" customHeight="1">
      <c r="A16" s="20" t="s">
        <v>31</v>
      </c>
      <c r="B16" s="20">
        <v>44</v>
      </c>
      <c r="C16" s="21">
        <v>8</v>
      </c>
      <c r="D16" s="185" t="s">
        <v>179</v>
      </c>
      <c r="E16" s="20">
        <v>1</v>
      </c>
      <c r="F16" s="20">
        <v>81</v>
      </c>
      <c r="G16" s="23" t="s">
        <v>49</v>
      </c>
      <c r="H16" s="24"/>
      <c r="I16" s="24"/>
      <c r="J16" s="24"/>
      <c r="K16" s="25" t="s">
        <v>43</v>
      </c>
      <c r="L16" s="24"/>
      <c r="M16" s="24"/>
      <c r="N16" s="25"/>
      <c r="O16" s="24"/>
      <c r="P16" s="24"/>
      <c r="Q16" s="24"/>
      <c r="R16" s="24"/>
      <c r="S16" s="24"/>
      <c r="T16" s="25"/>
      <c r="U16" s="24"/>
      <c r="V16" s="25"/>
      <c r="W16" s="24"/>
      <c r="X16" s="24"/>
      <c r="Y16" s="24"/>
      <c r="Z16" s="25"/>
      <c r="AA16" s="24"/>
      <c r="AB16" s="125"/>
      <c r="AC16" s="125"/>
      <c r="AD16" s="124"/>
      <c r="AE16" s="125"/>
      <c r="AF16" s="125"/>
      <c r="AG16" s="125"/>
      <c r="AH16" s="125"/>
      <c r="AI16" s="124"/>
    </row>
    <row r="17" spans="4:16" ht="18.75" customHeight="1" thickBot="1">
      <c r="D17" s="129"/>
      <c r="E17" s="130"/>
      <c r="F17" s="130"/>
      <c r="G17" s="129"/>
      <c r="M17" s="256" t="s">
        <v>53</v>
      </c>
      <c r="N17" s="256"/>
      <c r="O17" s="175"/>
      <c r="P17" s="175"/>
    </row>
    <row r="18" spans="1:35" s="122" customFormat="1" ht="22.5" customHeight="1" thickBot="1">
      <c r="A18" s="116" t="s">
        <v>7</v>
      </c>
      <c r="B18" s="116" t="s">
        <v>8</v>
      </c>
      <c r="C18" s="15" t="s">
        <v>9</v>
      </c>
      <c r="D18" s="14" t="s">
        <v>10</v>
      </c>
      <c r="E18" s="14" t="s">
        <v>11</v>
      </c>
      <c r="F18" s="31" t="s">
        <v>54</v>
      </c>
      <c r="G18" s="32" t="s">
        <v>13</v>
      </c>
      <c r="H18" s="33" t="s">
        <v>55</v>
      </c>
      <c r="I18" s="34" t="s">
        <v>56</v>
      </c>
      <c r="J18" s="34" t="s">
        <v>57</v>
      </c>
      <c r="K18" s="34" t="s">
        <v>58</v>
      </c>
      <c r="L18" s="35" t="s">
        <v>59</v>
      </c>
      <c r="M18" s="33" t="s">
        <v>124</v>
      </c>
      <c r="N18" s="132" t="s">
        <v>125</v>
      </c>
      <c r="O18" s="209" t="s">
        <v>60</v>
      </c>
      <c r="P18" s="210"/>
      <c r="Q18" s="36" t="s">
        <v>61</v>
      </c>
      <c r="R18" s="246" t="s">
        <v>62</v>
      </c>
      <c r="S18" s="247"/>
      <c r="AB18" s="133"/>
      <c r="AC18" s="133"/>
      <c r="AD18" s="133"/>
      <c r="AE18" s="133"/>
      <c r="AF18" s="133"/>
      <c r="AG18" s="133"/>
      <c r="AH18" s="133"/>
      <c r="AI18" s="133"/>
    </row>
    <row r="19" spans="1:27" ht="18" customHeight="1" thickBot="1">
      <c r="A19" s="20" t="str">
        <f aca="true" t="shared" si="0" ref="A19:B26">A9</f>
        <v>PDL</v>
      </c>
      <c r="B19" s="20">
        <f t="shared" si="0"/>
        <v>44</v>
      </c>
      <c r="C19" s="21">
        <v>1</v>
      </c>
      <c r="D19" s="37" t="str">
        <f aca="true" t="shared" si="1" ref="D19:E26">D9</f>
        <v>MOLLE Vincent</v>
      </c>
      <c r="E19" s="20">
        <f t="shared" si="1"/>
        <v>1</v>
      </c>
      <c r="F19" s="38"/>
      <c r="G19" s="39" t="str">
        <f aca="true" t="shared" si="2" ref="G19:G26">G9</f>
        <v>J.C.PHILBERTIN</v>
      </c>
      <c r="H19" s="40">
        <v>0</v>
      </c>
      <c r="I19" s="41">
        <v>10</v>
      </c>
      <c r="J19" s="41">
        <v>10</v>
      </c>
      <c r="K19" s="41">
        <v>0</v>
      </c>
      <c r="L19" s="42"/>
      <c r="M19" s="40">
        <v>10</v>
      </c>
      <c r="N19" s="176"/>
      <c r="O19" s="233">
        <f aca="true" t="shared" si="3" ref="O19:O26">SUM(H19:N19)</f>
        <v>30</v>
      </c>
      <c r="P19" s="234"/>
      <c r="Q19" s="177"/>
      <c r="R19" s="248">
        <f aca="true" t="shared" si="4" ref="R19:R26">SUM(F19,O19)</f>
        <v>30</v>
      </c>
      <c r="S19" s="247"/>
      <c r="Y19" s="141"/>
      <c r="Z19" s="253" t="s">
        <v>63</v>
      </c>
      <c r="AA19" s="253"/>
    </row>
    <row r="20" spans="1:27" ht="18" customHeight="1" thickBot="1">
      <c r="A20" s="20" t="str">
        <f t="shared" si="0"/>
        <v>PDL</v>
      </c>
      <c r="B20" s="20">
        <f t="shared" si="0"/>
        <v>49</v>
      </c>
      <c r="C20" s="21">
        <v>2</v>
      </c>
      <c r="D20" s="37" t="str">
        <f t="shared" si="1"/>
        <v>BABIN Romuald</v>
      </c>
      <c r="E20" s="20">
        <f t="shared" si="1"/>
        <v>1</v>
      </c>
      <c r="F20" s="38"/>
      <c r="G20" s="39" t="str">
        <f t="shared" si="2"/>
        <v>JUDO CLUB ST PIERRE MONTLIMART</v>
      </c>
      <c r="H20" s="45">
        <v>10</v>
      </c>
      <c r="I20" s="46">
        <v>10</v>
      </c>
      <c r="J20" s="46">
        <v>0</v>
      </c>
      <c r="K20" s="46">
        <v>0</v>
      </c>
      <c r="L20" s="47"/>
      <c r="M20" s="45"/>
      <c r="N20" s="178"/>
      <c r="O20" s="233">
        <f t="shared" si="3"/>
        <v>20</v>
      </c>
      <c r="P20" s="234"/>
      <c r="Q20" s="177"/>
      <c r="R20" s="248">
        <f t="shared" si="4"/>
        <v>20</v>
      </c>
      <c r="S20" s="247"/>
      <c r="Z20" s="149" t="s">
        <v>64</v>
      </c>
      <c r="AA20" s="150" t="s">
        <v>65</v>
      </c>
    </row>
    <row r="21" spans="1:27" ht="18" customHeight="1">
      <c r="A21" s="20" t="str">
        <f t="shared" si="0"/>
        <v>PDL</v>
      </c>
      <c r="B21" s="20">
        <f t="shared" si="0"/>
        <v>44</v>
      </c>
      <c r="C21" s="21">
        <v>3</v>
      </c>
      <c r="D21" s="37" t="str">
        <f t="shared" si="1"/>
        <v>VIAUD Thomas</v>
      </c>
      <c r="E21" s="20">
        <f t="shared" si="1"/>
        <v>1</v>
      </c>
      <c r="F21" s="38"/>
      <c r="G21" s="39" t="str">
        <f t="shared" si="2"/>
        <v>ASAG JUDO LA HAYE FOUASSIERE</v>
      </c>
      <c r="H21" s="45">
        <v>0</v>
      </c>
      <c r="I21" s="46">
        <v>0</v>
      </c>
      <c r="J21" s="46">
        <v>0</v>
      </c>
      <c r="K21" s="46">
        <v>0</v>
      </c>
      <c r="L21" s="47"/>
      <c r="M21" s="45">
        <v>0</v>
      </c>
      <c r="N21" s="178"/>
      <c r="O21" s="233">
        <f t="shared" si="3"/>
        <v>0</v>
      </c>
      <c r="P21" s="234"/>
      <c r="Q21" s="177"/>
      <c r="R21" s="248">
        <f t="shared" si="4"/>
        <v>0</v>
      </c>
      <c r="S21" s="247"/>
      <c r="V21" s="237" t="s">
        <v>128</v>
      </c>
      <c r="W21" s="238"/>
      <c r="X21" s="238"/>
      <c r="Y21" s="238"/>
      <c r="Z21" s="257">
        <v>7</v>
      </c>
      <c r="AA21" s="258">
        <v>10</v>
      </c>
    </row>
    <row r="22" spans="1:27" ht="18" customHeight="1" thickBot="1">
      <c r="A22" s="20" t="str">
        <f t="shared" si="0"/>
        <v>TBO</v>
      </c>
      <c r="B22" s="20">
        <f t="shared" si="0"/>
        <v>37</v>
      </c>
      <c r="C22" s="21">
        <v>4</v>
      </c>
      <c r="D22" s="189" t="str">
        <f t="shared" si="1"/>
        <v>BISSON Arnaud</v>
      </c>
      <c r="E22" s="20">
        <f t="shared" si="1"/>
        <v>1</v>
      </c>
      <c r="F22" s="38"/>
      <c r="G22" s="39" t="str">
        <f t="shared" si="2"/>
        <v>JUDO ST CYR SUR LOIRE</v>
      </c>
      <c r="H22" s="45">
        <v>0</v>
      </c>
      <c r="I22" s="46">
        <v>0</v>
      </c>
      <c r="J22" s="46">
        <v>10</v>
      </c>
      <c r="K22" s="46">
        <v>0</v>
      </c>
      <c r="L22" s="47"/>
      <c r="M22" s="45"/>
      <c r="N22" s="178"/>
      <c r="O22" s="233">
        <f t="shared" si="3"/>
        <v>10</v>
      </c>
      <c r="P22" s="234"/>
      <c r="Q22" s="177"/>
      <c r="R22" s="248">
        <f t="shared" si="4"/>
        <v>10</v>
      </c>
      <c r="S22" s="247"/>
      <c r="V22" s="240"/>
      <c r="W22" s="241"/>
      <c r="X22" s="241"/>
      <c r="Y22" s="241"/>
      <c r="Z22" s="245"/>
      <c r="AA22" s="255"/>
    </row>
    <row r="23" spans="1:25" ht="18" customHeight="1" thickBot="1" thickTop="1">
      <c r="A23" s="20" t="str">
        <f t="shared" si="0"/>
        <v>PDL</v>
      </c>
      <c r="B23" s="20">
        <f t="shared" si="0"/>
        <v>85</v>
      </c>
      <c r="C23" s="21">
        <v>5</v>
      </c>
      <c r="D23" s="37" t="str">
        <f t="shared" si="1"/>
        <v>ARNAUD Cyrille</v>
      </c>
      <c r="E23" s="20">
        <f t="shared" si="1"/>
        <v>1</v>
      </c>
      <c r="F23" s="38"/>
      <c r="G23" s="39" t="str">
        <f t="shared" si="2"/>
        <v>JUDO CLUB CHALLANDAIS</v>
      </c>
      <c r="H23" s="45">
        <v>7</v>
      </c>
      <c r="I23" s="46">
        <v>0</v>
      </c>
      <c r="J23" s="46">
        <v>7</v>
      </c>
      <c r="K23" s="46"/>
      <c r="L23" s="47"/>
      <c r="M23" s="45"/>
      <c r="N23" s="178"/>
      <c r="O23" s="233">
        <f t="shared" si="3"/>
        <v>14</v>
      </c>
      <c r="P23" s="234"/>
      <c r="Q23" s="177"/>
      <c r="R23" s="248">
        <f t="shared" si="4"/>
        <v>14</v>
      </c>
      <c r="S23" s="247"/>
      <c r="V23" s="152" t="s">
        <v>17</v>
      </c>
      <c r="W23" s="154" t="s">
        <v>21</v>
      </c>
      <c r="X23" s="187" t="s">
        <v>93</v>
      </c>
      <c r="Y23" s="152" t="s">
        <v>71</v>
      </c>
    </row>
    <row r="24" spans="1:25" ht="18" customHeight="1" thickTop="1">
      <c r="A24" s="20" t="str">
        <f t="shared" si="0"/>
        <v>PDL</v>
      </c>
      <c r="B24" s="20">
        <f t="shared" si="0"/>
        <v>72</v>
      </c>
      <c r="C24" s="21">
        <v>6</v>
      </c>
      <c r="D24" s="37" t="str">
        <f t="shared" si="1"/>
        <v>PARIS Matthieu</v>
      </c>
      <c r="E24" s="20">
        <f t="shared" si="1"/>
        <v>1</v>
      </c>
      <c r="F24" s="38"/>
      <c r="G24" s="39" t="str">
        <f t="shared" si="2"/>
        <v>JUDO CLUB DES BRIERES</v>
      </c>
      <c r="H24" s="45">
        <v>7</v>
      </c>
      <c r="I24" s="46">
        <v>0</v>
      </c>
      <c r="J24" s="46">
        <v>0</v>
      </c>
      <c r="K24" s="46">
        <v>10</v>
      </c>
      <c r="L24" s="47">
        <v>0</v>
      </c>
      <c r="M24" s="45"/>
      <c r="N24" s="178"/>
      <c r="O24" s="233">
        <f t="shared" si="3"/>
        <v>17</v>
      </c>
      <c r="P24" s="234"/>
      <c r="Q24" s="177"/>
      <c r="R24" s="248">
        <f t="shared" si="4"/>
        <v>17</v>
      </c>
      <c r="S24" s="247"/>
      <c r="V24" s="152" t="s">
        <v>22</v>
      </c>
      <c r="W24" s="152" t="s">
        <v>26</v>
      </c>
      <c r="X24" s="152" t="s">
        <v>23</v>
      </c>
      <c r="Y24" s="187" t="s">
        <v>104</v>
      </c>
    </row>
    <row r="25" spans="1:19" ht="18" customHeight="1">
      <c r="A25" s="20" t="str">
        <f t="shared" si="0"/>
        <v>PDL</v>
      </c>
      <c r="B25" s="20">
        <f t="shared" si="0"/>
        <v>49</v>
      </c>
      <c r="C25" s="21">
        <v>7</v>
      </c>
      <c r="D25" s="37" t="str">
        <f t="shared" si="1"/>
        <v>TONNEAU Yves</v>
      </c>
      <c r="E25" s="20">
        <f t="shared" si="1"/>
        <v>1</v>
      </c>
      <c r="F25" s="38"/>
      <c r="G25" s="39" t="str">
        <f t="shared" si="2"/>
        <v>JUDO CLUB LES ROSIERS/LOIRE</v>
      </c>
      <c r="H25" s="45">
        <v>10</v>
      </c>
      <c r="I25" s="46">
        <v>10</v>
      </c>
      <c r="J25" s="46">
        <v>0</v>
      </c>
      <c r="K25" s="46">
        <v>10</v>
      </c>
      <c r="L25" s="47">
        <v>10</v>
      </c>
      <c r="M25" s="179"/>
      <c r="N25" s="180"/>
      <c r="O25" s="233">
        <f t="shared" si="3"/>
        <v>40</v>
      </c>
      <c r="P25" s="234"/>
      <c r="Q25" s="177"/>
      <c r="R25" s="248">
        <f t="shared" si="4"/>
        <v>40</v>
      </c>
      <c r="S25" s="247"/>
    </row>
    <row r="26" spans="1:19" ht="18" customHeight="1" thickBot="1">
      <c r="A26" s="20" t="str">
        <f t="shared" si="0"/>
        <v>PDL</v>
      </c>
      <c r="B26" s="20">
        <f t="shared" si="0"/>
        <v>44</v>
      </c>
      <c r="C26" s="21">
        <v>8</v>
      </c>
      <c r="D26" s="186" t="str">
        <f t="shared" si="1"/>
        <v>KASONGO Masembele</v>
      </c>
      <c r="E26" s="20">
        <f t="shared" si="1"/>
        <v>1</v>
      </c>
      <c r="F26" s="38"/>
      <c r="G26" s="39" t="str">
        <f t="shared" si="2"/>
        <v>JUDO CLUB NANTES</v>
      </c>
      <c r="H26" s="50">
        <v>0</v>
      </c>
      <c r="I26" s="51" t="s">
        <v>180</v>
      </c>
      <c r="J26" s="51"/>
      <c r="K26" s="51"/>
      <c r="L26" s="52"/>
      <c r="M26" s="50"/>
      <c r="N26" s="181"/>
      <c r="O26" s="235">
        <f t="shared" si="3"/>
        <v>0</v>
      </c>
      <c r="P26" s="236"/>
      <c r="Q26" s="177"/>
      <c r="R26" s="248">
        <f t="shared" si="4"/>
        <v>0</v>
      </c>
      <c r="S26" s="247"/>
    </row>
    <row r="27" ht="11.25">
      <c r="N27" s="55" t="s">
        <v>66</v>
      </c>
    </row>
    <row r="28" spans="3:35" ht="11.25" hidden="1">
      <c r="C28" s="26">
        <f>COUNT(H19:N26)/2</f>
        <v>16</v>
      </c>
      <c r="G28" s="166" t="s">
        <v>67</v>
      </c>
      <c r="H28" s="57">
        <v>1</v>
      </c>
      <c r="I28" s="57">
        <v>15</v>
      </c>
      <c r="J28" s="57">
        <v>3</v>
      </c>
      <c r="K28" s="57">
        <v>0</v>
      </c>
      <c r="L28" s="57">
        <v>5</v>
      </c>
      <c r="M28" s="57">
        <v>6</v>
      </c>
      <c r="N28" s="57"/>
      <c r="O28" s="57">
        <v>4</v>
      </c>
      <c r="P28" s="57">
        <v>8</v>
      </c>
      <c r="Q28" s="57">
        <v>9</v>
      </c>
      <c r="R28" s="57">
        <v>10</v>
      </c>
      <c r="S28" s="57">
        <v>11</v>
      </c>
      <c r="T28" s="57"/>
      <c r="U28" s="57"/>
      <c r="V28" s="57"/>
      <c r="W28" s="57">
        <v>13</v>
      </c>
      <c r="X28" s="57"/>
      <c r="Y28" s="57">
        <v>14</v>
      </c>
      <c r="Z28" s="57"/>
      <c r="AA28" s="57"/>
      <c r="AB28" s="167"/>
      <c r="AC28" s="167"/>
      <c r="AD28" s="167"/>
      <c r="AE28" s="167"/>
      <c r="AF28" s="167"/>
      <c r="AG28" s="167"/>
      <c r="AH28" s="167"/>
      <c r="AI28" s="167"/>
    </row>
    <row r="29" spans="7:35" ht="11.25" hidden="1">
      <c r="G29" s="166" t="s">
        <v>68</v>
      </c>
      <c r="H29" s="57">
        <v>1</v>
      </c>
      <c r="I29" s="57">
        <v>1</v>
      </c>
      <c r="J29" s="57">
        <v>2</v>
      </c>
      <c r="K29" s="57">
        <v>1</v>
      </c>
      <c r="L29" s="57">
        <v>2</v>
      </c>
      <c r="M29" s="57">
        <v>2</v>
      </c>
      <c r="N29" s="57"/>
      <c r="O29" s="57">
        <v>2</v>
      </c>
      <c r="P29" s="57">
        <v>3</v>
      </c>
      <c r="Q29" s="57">
        <v>3</v>
      </c>
      <c r="R29" s="57">
        <v>4</v>
      </c>
      <c r="S29" s="57">
        <v>3</v>
      </c>
      <c r="T29" s="57"/>
      <c r="U29" s="57"/>
      <c r="V29" s="57"/>
      <c r="W29" s="57">
        <v>4</v>
      </c>
      <c r="X29" s="57"/>
      <c r="Y29" s="57">
        <v>4</v>
      </c>
      <c r="Z29" s="57"/>
      <c r="AA29" s="57"/>
      <c r="AB29" s="167"/>
      <c r="AC29" s="167"/>
      <c r="AD29" s="167"/>
      <c r="AE29" s="167"/>
      <c r="AF29" s="167"/>
      <c r="AG29" s="167"/>
      <c r="AH29" s="167"/>
      <c r="AI29" s="167"/>
    </row>
    <row r="30" spans="7:35" ht="11.25" hidden="1">
      <c r="G30" s="166" t="s">
        <v>69</v>
      </c>
      <c r="H30" s="57">
        <v>1</v>
      </c>
      <c r="I30" s="57">
        <v>1</v>
      </c>
      <c r="J30" s="57">
        <v>1</v>
      </c>
      <c r="K30" s="57">
        <v>1</v>
      </c>
      <c r="L30" s="57">
        <v>2</v>
      </c>
      <c r="M30" s="57">
        <v>2</v>
      </c>
      <c r="N30" s="57"/>
      <c r="O30" s="57">
        <v>3</v>
      </c>
      <c r="P30" s="57">
        <v>1</v>
      </c>
      <c r="Q30" s="57">
        <v>3</v>
      </c>
      <c r="R30" s="57">
        <v>3</v>
      </c>
      <c r="S30" s="57">
        <v>2</v>
      </c>
      <c r="T30" s="57"/>
      <c r="U30" s="57"/>
      <c r="V30" s="57"/>
      <c r="W30" s="57">
        <v>4</v>
      </c>
      <c r="X30" s="57"/>
      <c r="Y30" s="57">
        <v>4</v>
      </c>
      <c r="Z30" s="57"/>
      <c r="AA30" s="57"/>
      <c r="AB30" s="167"/>
      <c r="AC30" s="167"/>
      <c r="AD30" s="167"/>
      <c r="AE30" s="167"/>
      <c r="AF30" s="167"/>
      <c r="AG30" s="167"/>
      <c r="AH30" s="167"/>
      <c r="AI30" s="167"/>
    </row>
  </sheetData>
  <sheetProtection formatCells="0" formatColumns="0"/>
  <mergeCells count="29">
    <mergeCell ref="Z19:AA19"/>
    <mergeCell ref="Z21:Z22"/>
    <mergeCell ref="AA21:AA22"/>
    <mergeCell ref="R21:S21"/>
    <mergeCell ref="R26:S26"/>
    <mergeCell ref="R22:S22"/>
    <mergeCell ref="R23:S23"/>
    <mergeCell ref="R24:S24"/>
    <mergeCell ref="R25:S25"/>
    <mergeCell ref="G4:G6"/>
    <mergeCell ref="V21:Y22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conditionalFormatting sqref="R19:S26">
    <cfRule type="cellIs" priority="1" dxfId="0" operator="greaterThanOrEqual" stopIfTrue="1">
      <formula>100</formula>
    </cfRule>
  </conditionalFormatting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>
    <tabColor indexed="8"/>
    <pageSetUpPr fitToPage="1"/>
  </sheetPr>
  <dimension ref="A1:V30"/>
  <sheetViews>
    <sheetView zoomScale="90" zoomScaleNormal="90" workbookViewId="0" topLeftCell="C8">
      <pane xSplit="5" ySplit="1" topLeftCell="H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H8" sqref="H8"/>
    </sheetView>
  </sheetViews>
  <sheetFormatPr defaultColWidth="11.421875" defaultRowHeight="12.75"/>
  <cols>
    <col min="1" max="1" width="6.140625" style="58" customWidth="1"/>
    <col min="2" max="2" width="5.140625" style="58" customWidth="1"/>
    <col min="3" max="3" width="4.421875" style="61" bestFit="1" customWidth="1"/>
    <col min="4" max="4" width="24.421875" style="58" customWidth="1"/>
    <col min="5" max="5" width="4.8515625" style="58" customWidth="1"/>
    <col min="6" max="6" width="7.7109375" style="60" customWidth="1"/>
    <col min="7" max="7" width="33.8515625" style="58" customWidth="1"/>
    <col min="8" max="22" width="5.28125" style="58" customWidth="1"/>
    <col min="23" max="24" width="5.7109375" style="58" customWidth="1"/>
    <col min="25" max="16384" width="11.421875" style="58" customWidth="1"/>
  </cols>
  <sheetData>
    <row r="1" spans="3:18" ht="12" thickBot="1">
      <c r="C1" s="59">
        <v>6</v>
      </c>
      <c r="P1" s="227" t="s">
        <v>0</v>
      </c>
      <c r="Q1" s="227"/>
      <c r="R1" s="227"/>
    </row>
    <row r="2" spans="6:22" ht="16.5" customHeight="1" thickBot="1">
      <c r="F2" s="62" t="s">
        <v>1</v>
      </c>
      <c r="G2" s="63" t="s">
        <v>181</v>
      </c>
      <c r="J2" s="64" t="s">
        <v>3</v>
      </c>
      <c r="K2" s="223">
        <f ca="1">TODAY()</f>
        <v>41071</v>
      </c>
      <c r="L2" s="223"/>
      <c r="M2" s="223"/>
      <c r="N2" s="223"/>
      <c r="P2" s="224"/>
      <c r="Q2" s="224"/>
      <c r="R2" s="229"/>
      <c r="S2" s="66"/>
      <c r="T2" s="66"/>
      <c r="U2" s="67"/>
      <c r="V2" s="66"/>
    </row>
    <row r="3" spans="16:22" ht="13.5" customHeight="1" thickBot="1">
      <c r="P3" s="225"/>
      <c r="Q3" s="225"/>
      <c r="R3" s="230"/>
      <c r="S3" s="66"/>
      <c r="T3" s="66"/>
      <c r="U3" s="66"/>
      <c r="V3" s="66"/>
    </row>
    <row r="4" spans="6:10" ht="11.25">
      <c r="F4" s="68"/>
      <c r="G4" s="220"/>
      <c r="J4" s="58" t="s">
        <v>4</v>
      </c>
    </row>
    <row r="5" spans="6:10" ht="11.25">
      <c r="F5" s="68" t="s">
        <v>5</v>
      </c>
      <c r="G5" s="221"/>
      <c r="J5" s="64" t="s">
        <v>6</v>
      </c>
    </row>
    <row r="6" spans="7:21" ht="11.25">
      <c r="G6" s="222"/>
      <c r="H6" s="64"/>
      <c r="I6" s="64"/>
      <c r="J6" s="64"/>
      <c r="K6" s="64"/>
      <c r="U6" s="65"/>
    </row>
    <row r="7" ht="12" thickBot="1"/>
    <row r="8" spans="1:22" s="75" customFormat="1" ht="20.25" customHeight="1" thickBot="1" thickTop="1">
      <c r="A8" s="69" t="s">
        <v>7</v>
      </c>
      <c r="B8" s="69" t="s">
        <v>8</v>
      </c>
      <c r="C8" s="70" t="s">
        <v>9</v>
      </c>
      <c r="D8" s="70" t="s">
        <v>10</v>
      </c>
      <c r="E8" s="71" t="s">
        <v>11</v>
      </c>
      <c r="F8" s="70" t="s">
        <v>12</v>
      </c>
      <c r="G8" s="70" t="s">
        <v>13</v>
      </c>
      <c r="H8" s="190" t="s">
        <v>17</v>
      </c>
      <c r="I8" s="72" t="s">
        <v>71</v>
      </c>
      <c r="J8" s="72" t="s">
        <v>26</v>
      </c>
      <c r="K8" s="72" t="s">
        <v>25</v>
      </c>
      <c r="L8" s="72" t="s">
        <v>18</v>
      </c>
      <c r="M8" s="72" t="s">
        <v>72</v>
      </c>
      <c r="N8" s="72" t="s">
        <v>21</v>
      </c>
      <c r="O8" s="72" t="s">
        <v>14</v>
      </c>
      <c r="P8" s="72" t="s">
        <v>19</v>
      </c>
      <c r="Q8" s="72" t="s">
        <v>73</v>
      </c>
      <c r="R8" s="191" t="s">
        <v>28</v>
      </c>
      <c r="S8" s="191" t="s">
        <v>15</v>
      </c>
      <c r="T8" s="72" t="s">
        <v>22</v>
      </c>
      <c r="U8" s="72" t="s">
        <v>29</v>
      </c>
      <c r="V8" s="191" t="s">
        <v>24</v>
      </c>
    </row>
    <row r="9" spans="1:22" s="83" customFormat="1" ht="34.5" customHeight="1" thickTop="1">
      <c r="A9" s="76" t="s">
        <v>31</v>
      </c>
      <c r="B9" s="76">
        <v>72</v>
      </c>
      <c r="C9" s="77">
        <v>1</v>
      </c>
      <c r="D9" s="78" t="s">
        <v>182</v>
      </c>
      <c r="E9" s="76">
        <v>1</v>
      </c>
      <c r="F9" s="76">
        <v>82</v>
      </c>
      <c r="G9" s="80" t="s">
        <v>183</v>
      </c>
      <c r="H9" s="81" t="s">
        <v>40</v>
      </c>
      <c r="I9" s="82"/>
      <c r="J9" s="82"/>
      <c r="K9" s="81" t="s">
        <v>34</v>
      </c>
      <c r="L9" s="82"/>
      <c r="M9" s="82"/>
      <c r="N9" s="81" t="s">
        <v>40</v>
      </c>
      <c r="O9" s="82"/>
      <c r="P9" s="82"/>
      <c r="Q9" s="81" t="s">
        <v>40</v>
      </c>
      <c r="R9" s="82"/>
      <c r="S9" s="82"/>
      <c r="T9" s="82"/>
      <c r="U9" s="81" t="s">
        <v>80</v>
      </c>
      <c r="V9" s="82"/>
    </row>
    <row r="10" spans="1:22" s="83" customFormat="1" ht="34.5" customHeight="1">
      <c r="A10" s="76" t="s">
        <v>31</v>
      </c>
      <c r="B10" s="76">
        <v>85</v>
      </c>
      <c r="C10" s="77">
        <v>2</v>
      </c>
      <c r="D10" s="192" t="s">
        <v>184</v>
      </c>
      <c r="E10" s="76">
        <v>1</v>
      </c>
      <c r="F10" s="76">
        <v>84</v>
      </c>
      <c r="G10" s="80" t="s">
        <v>185</v>
      </c>
      <c r="H10" s="81" t="s">
        <v>34</v>
      </c>
      <c r="I10" s="82"/>
      <c r="J10" s="82"/>
      <c r="K10" s="82"/>
      <c r="L10" s="82"/>
      <c r="M10" s="81" t="s">
        <v>80</v>
      </c>
      <c r="N10" s="82"/>
      <c r="O10" s="81" t="s">
        <v>35</v>
      </c>
      <c r="P10" s="82"/>
      <c r="Q10" s="82"/>
      <c r="R10" s="81"/>
      <c r="S10" s="82"/>
      <c r="T10" s="82"/>
      <c r="U10" s="82"/>
      <c r="V10" s="81"/>
    </row>
    <row r="11" spans="1:22" s="83" customFormat="1" ht="34.5" customHeight="1">
      <c r="A11" s="76" t="s">
        <v>31</v>
      </c>
      <c r="B11" s="76">
        <v>44</v>
      </c>
      <c r="C11" s="77">
        <v>3</v>
      </c>
      <c r="D11" s="192" t="s">
        <v>186</v>
      </c>
      <c r="E11" s="76">
        <v>1</v>
      </c>
      <c r="F11" s="76">
        <v>85</v>
      </c>
      <c r="G11" s="80" t="s">
        <v>187</v>
      </c>
      <c r="H11" s="82"/>
      <c r="I11" s="81" t="s">
        <v>40</v>
      </c>
      <c r="J11" s="82"/>
      <c r="K11" s="82"/>
      <c r="L11" s="81" t="s">
        <v>34</v>
      </c>
      <c r="M11" s="82"/>
      <c r="N11" s="81" t="s">
        <v>34</v>
      </c>
      <c r="O11" s="82"/>
      <c r="P11" s="82"/>
      <c r="Q11" s="82"/>
      <c r="R11" s="82"/>
      <c r="S11" s="81"/>
      <c r="T11" s="82"/>
      <c r="U11" s="82"/>
      <c r="V11" s="81"/>
    </row>
    <row r="12" spans="1:22" s="83" customFormat="1" ht="34.5" customHeight="1">
      <c r="A12" s="76" t="s">
        <v>31</v>
      </c>
      <c r="B12" s="76">
        <v>72</v>
      </c>
      <c r="C12" s="77">
        <v>4</v>
      </c>
      <c r="D12" s="78" t="s">
        <v>188</v>
      </c>
      <c r="E12" s="76">
        <v>1</v>
      </c>
      <c r="F12" s="76">
        <v>86</v>
      </c>
      <c r="G12" s="80" t="s">
        <v>140</v>
      </c>
      <c r="H12" s="82"/>
      <c r="I12" s="81" t="s">
        <v>34</v>
      </c>
      <c r="J12" s="82"/>
      <c r="K12" s="81" t="s">
        <v>36</v>
      </c>
      <c r="L12" s="82"/>
      <c r="M12" s="82"/>
      <c r="N12" s="82"/>
      <c r="O12" s="82"/>
      <c r="P12" s="81" t="s">
        <v>88</v>
      </c>
      <c r="Q12" s="82"/>
      <c r="R12" s="81"/>
      <c r="S12" s="82"/>
      <c r="T12" s="81" t="s">
        <v>34</v>
      </c>
      <c r="U12" s="82"/>
      <c r="V12" s="82"/>
    </row>
    <row r="13" spans="1:22" s="83" customFormat="1" ht="34.5" customHeight="1">
      <c r="A13" s="76" t="s">
        <v>31</v>
      </c>
      <c r="B13" s="76">
        <v>49</v>
      </c>
      <c r="C13" s="77">
        <v>5</v>
      </c>
      <c r="D13" s="78" t="s">
        <v>189</v>
      </c>
      <c r="E13" s="76">
        <v>1</v>
      </c>
      <c r="F13" s="76">
        <v>95</v>
      </c>
      <c r="G13" s="80" t="s">
        <v>190</v>
      </c>
      <c r="H13" s="82"/>
      <c r="I13" s="82"/>
      <c r="J13" s="81" t="s">
        <v>34</v>
      </c>
      <c r="K13" s="82"/>
      <c r="L13" s="82"/>
      <c r="M13" s="81" t="s">
        <v>40</v>
      </c>
      <c r="N13" s="82"/>
      <c r="O13" s="82"/>
      <c r="P13" s="81" t="s">
        <v>40</v>
      </c>
      <c r="Q13" s="82"/>
      <c r="R13" s="82"/>
      <c r="S13" s="81"/>
      <c r="T13" s="82"/>
      <c r="U13" s="81" t="s">
        <v>40</v>
      </c>
      <c r="V13" s="82"/>
    </row>
    <row r="14" spans="1:22" s="83" customFormat="1" ht="34.5" customHeight="1">
      <c r="A14" s="76" t="s">
        <v>31</v>
      </c>
      <c r="B14" s="76">
        <v>85</v>
      </c>
      <c r="C14" s="77">
        <v>6</v>
      </c>
      <c r="D14" s="78" t="s">
        <v>191</v>
      </c>
      <c r="E14" s="76">
        <v>1</v>
      </c>
      <c r="F14" s="76">
        <v>96</v>
      </c>
      <c r="G14" s="80" t="s">
        <v>192</v>
      </c>
      <c r="H14" s="82"/>
      <c r="I14" s="82"/>
      <c r="J14" s="81" t="s">
        <v>40</v>
      </c>
      <c r="K14" s="82"/>
      <c r="L14" s="81" t="s">
        <v>40</v>
      </c>
      <c r="M14" s="82"/>
      <c r="N14" s="82"/>
      <c r="O14" s="81" t="s">
        <v>40</v>
      </c>
      <c r="P14" s="82"/>
      <c r="Q14" s="81" t="s">
        <v>34</v>
      </c>
      <c r="R14" s="82"/>
      <c r="S14" s="82"/>
      <c r="T14" s="81" t="s">
        <v>43</v>
      </c>
      <c r="U14" s="82"/>
      <c r="V14" s="82"/>
    </row>
    <row r="15" spans="3:16" s="83" customFormat="1" ht="24" customHeight="1" thickBot="1">
      <c r="C15" s="84"/>
      <c r="D15" s="85"/>
      <c r="E15" s="86"/>
      <c r="F15" s="86"/>
      <c r="G15" s="85"/>
      <c r="M15" s="228"/>
      <c r="N15" s="228"/>
      <c r="O15" s="228"/>
      <c r="P15" s="228"/>
    </row>
    <row r="16" spans="1:21" s="83" customFormat="1" ht="24" customHeight="1" thickBot="1">
      <c r="A16" s="69" t="s">
        <v>7</v>
      </c>
      <c r="B16" s="69" t="s">
        <v>8</v>
      </c>
      <c r="C16" s="70" t="s">
        <v>9</v>
      </c>
      <c r="D16" s="70" t="s">
        <v>10</v>
      </c>
      <c r="E16" s="71" t="s">
        <v>11</v>
      </c>
      <c r="F16" s="87" t="s">
        <v>54</v>
      </c>
      <c r="G16" s="88" t="s">
        <v>13</v>
      </c>
      <c r="H16" s="89" t="s">
        <v>55</v>
      </c>
      <c r="I16" s="90" t="s">
        <v>56</v>
      </c>
      <c r="J16" s="90" t="s">
        <v>57</v>
      </c>
      <c r="K16" s="90" t="s">
        <v>58</v>
      </c>
      <c r="L16" s="91" t="s">
        <v>59</v>
      </c>
      <c r="M16" s="231" t="s">
        <v>60</v>
      </c>
      <c r="N16" s="232"/>
      <c r="O16" s="92" t="s">
        <v>61</v>
      </c>
      <c r="P16" s="214" t="s">
        <v>62</v>
      </c>
      <c r="Q16" s="215"/>
      <c r="S16" s="93"/>
      <c r="T16" s="226" t="s">
        <v>63</v>
      </c>
      <c r="U16" s="226"/>
    </row>
    <row r="17" spans="1:21" s="83" customFormat="1" ht="27" customHeight="1" thickBot="1">
      <c r="A17" s="76" t="str">
        <f aca="true" t="shared" si="0" ref="A17:B22">A9</f>
        <v>PDL</v>
      </c>
      <c r="B17" s="76">
        <f t="shared" si="0"/>
        <v>72</v>
      </c>
      <c r="C17" s="77">
        <v>1</v>
      </c>
      <c r="D17" s="94" t="str">
        <f aca="true" t="shared" si="1" ref="D17:E22">D9</f>
        <v>LEMAIRE Frederic</v>
      </c>
      <c r="E17" s="76">
        <f t="shared" si="1"/>
        <v>1</v>
      </c>
      <c r="F17" s="95">
        <v>40</v>
      </c>
      <c r="G17" s="96" t="str">
        <f aca="true" t="shared" si="2" ref="G17:G22">G9</f>
        <v>ANTONNIERE JUDO CLUB 72</v>
      </c>
      <c r="H17" s="97">
        <v>0</v>
      </c>
      <c r="I17" s="98">
        <v>10</v>
      </c>
      <c r="J17" s="98">
        <v>0</v>
      </c>
      <c r="K17" s="98">
        <v>0</v>
      </c>
      <c r="L17" s="99">
        <v>10</v>
      </c>
      <c r="M17" s="216">
        <f aca="true" t="shared" si="3" ref="M17:M22">SUM(H17:L17)</f>
        <v>20</v>
      </c>
      <c r="N17" s="217"/>
      <c r="O17" s="92"/>
      <c r="P17" s="214">
        <f aca="true" t="shared" si="4" ref="P17:P22">SUM(F17,M17)</f>
        <v>60</v>
      </c>
      <c r="Q17" s="215"/>
      <c r="T17" s="89" t="s">
        <v>64</v>
      </c>
      <c r="U17" s="91" t="s">
        <v>65</v>
      </c>
    </row>
    <row r="18" spans="1:21" ht="27" customHeight="1" thickBot="1">
      <c r="A18" s="76" t="str">
        <f t="shared" si="0"/>
        <v>PDL</v>
      </c>
      <c r="B18" s="76">
        <f t="shared" si="0"/>
        <v>85</v>
      </c>
      <c r="C18" s="77">
        <v>2</v>
      </c>
      <c r="D18" s="193" t="str">
        <f t="shared" si="1"/>
        <v>PLANTROSE Jonathan</v>
      </c>
      <c r="E18" s="76">
        <f t="shared" si="1"/>
        <v>1</v>
      </c>
      <c r="F18" s="95">
        <v>70</v>
      </c>
      <c r="G18" s="96" t="str">
        <f t="shared" si="2"/>
        <v>JUDO CLUB FULGENTAIS</v>
      </c>
      <c r="H18" s="100">
        <v>10</v>
      </c>
      <c r="I18" s="101">
        <v>10</v>
      </c>
      <c r="J18" s="101">
        <v>10</v>
      </c>
      <c r="K18" s="101" t="s">
        <v>162</v>
      </c>
      <c r="L18" s="102"/>
      <c r="M18" s="218">
        <f t="shared" si="3"/>
        <v>30</v>
      </c>
      <c r="N18" s="219"/>
      <c r="O18" s="92"/>
      <c r="P18" s="214">
        <f t="shared" si="4"/>
        <v>100</v>
      </c>
      <c r="Q18" s="215"/>
      <c r="T18" s="103">
        <v>7</v>
      </c>
      <c r="U18" s="104">
        <v>10</v>
      </c>
    </row>
    <row r="19" spans="1:17" ht="27" customHeight="1">
      <c r="A19" s="76" t="str">
        <f t="shared" si="0"/>
        <v>PDL</v>
      </c>
      <c r="B19" s="76">
        <f t="shared" si="0"/>
        <v>44</v>
      </c>
      <c r="C19" s="77">
        <v>3</v>
      </c>
      <c r="D19" s="193" t="str">
        <f t="shared" si="1"/>
        <v>BLOT Nicolas</v>
      </c>
      <c r="E19" s="76">
        <f t="shared" si="1"/>
        <v>1</v>
      </c>
      <c r="F19" s="95">
        <v>80</v>
      </c>
      <c r="G19" s="96" t="str">
        <f t="shared" si="2"/>
        <v>DOJO COUERONNAIS</v>
      </c>
      <c r="H19" s="100">
        <v>0</v>
      </c>
      <c r="I19" s="101">
        <v>10</v>
      </c>
      <c r="J19" s="101">
        <v>10</v>
      </c>
      <c r="K19" s="101" t="s">
        <v>162</v>
      </c>
      <c r="L19" s="102"/>
      <c r="M19" s="218">
        <f t="shared" si="3"/>
        <v>20</v>
      </c>
      <c r="N19" s="219"/>
      <c r="O19" s="92"/>
      <c r="P19" s="214">
        <f t="shared" si="4"/>
        <v>100</v>
      </c>
      <c r="Q19" s="215"/>
    </row>
    <row r="20" spans="1:17" ht="27" customHeight="1">
      <c r="A20" s="76" t="str">
        <f t="shared" si="0"/>
        <v>PDL</v>
      </c>
      <c r="B20" s="76">
        <f t="shared" si="0"/>
        <v>72</v>
      </c>
      <c r="C20" s="77">
        <v>4</v>
      </c>
      <c r="D20" s="94" t="str">
        <f t="shared" si="1"/>
        <v>GUEGUEN Vincent</v>
      </c>
      <c r="E20" s="76">
        <f t="shared" si="1"/>
        <v>1</v>
      </c>
      <c r="F20" s="95">
        <v>0</v>
      </c>
      <c r="G20" s="96" t="str">
        <f t="shared" si="2"/>
        <v>JUDO CLUB DE SARGE</v>
      </c>
      <c r="H20" s="100">
        <v>10</v>
      </c>
      <c r="I20" s="101">
        <v>0</v>
      </c>
      <c r="J20" s="101">
        <v>10</v>
      </c>
      <c r="K20" s="101">
        <v>10</v>
      </c>
      <c r="L20" s="102"/>
      <c r="M20" s="218">
        <f t="shared" si="3"/>
        <v>30</v>
      </c>
      <c r="N20" s="219"/>
      <c r="O20" s="92"/>
      <c r="P20" s="214">
        <f t="shared" si="4"/>
        <v>30</v>
      </c>
      <c r="Q20" s="215"/>
    </row>
    <row r="21" spans="1:17" ht="27" customHeight="1">
      <c r="A21" s="76" t="str">
        <f t="shared" si="0"/>
        <v>PDL</v>
      </c>
      <c r="B21" s="76">
        <f t="shared" si="0"/>
        <v>49</v>
      </c>
      <c r="C21" s="77">
        <v>5</v>
      </c>
      <c r="D21" s="94" t="str">
        <f t="shared" si="1"/>
        <v>HAMARD Jeremy</v>
      </c>
      <c r="E21" s="76">
        <f t="shared" si="1"/>
        <v>1</v>
      </c>
      <c r="F21" s="95">
        <v>40</v>
      </c>
      <c r="G21" s="96" t="str">
        <f t="shared" si="2"/>
        <v>JUDO CLUB MACAIROIS</v>
      </c>
      <c r="H21" s="100">
        <v>10</v>
      </c>
      <c r="I21" s="101">
        <v>0</v>
      </c>
      <c r="J21" s="101">
        <v>0</v>
      </c>
      <c r="K21" s="101">
        <v>0</v>
      </c>
      <c r="L21" s="102"/>
      <c r="M21" s="218">
        <f t="shared" si="3"/>
        <v>10</v>
      </c>
      <c r="N21" s="219"/>
      <c r="O21" s="92"/>
      <c r="P21" s="214">
        <f t="shared" si="4"/>
        <v>50</v>
      </c>
      <c r="Q21" s="215"/>
    </row>
    <row r="22" spans="1:17" ht="27" customHeight="1" thickBot="1">
      <c r="A22" s="76" t="str">
        <f t="shared" si="0"/>
        <v>PDL</v>
      </c>
      <c r="B22" s="76">
        <f t="shared" si="0"/>
        <v>85</v>
      </c>
      <c r="C22" s="77">
        <v>6</v>
      </c>
      <c r="D22" s="94" t="str">
        <f t="shared" si="1"/>
        <v>NICOLLAS Christophe</v>
      </c>
      <c r="E22" s="76">
        <f t="shared" si="1"/>
        <v>1</v>
      </c>
      <c r="F22" s="95">
        <v>30</v>
      </c>
      <c r="G22" s="96" t="str">
        <f t="shared" si="2"/>
        <v>JUDO CLUB LES HERBIERS</v>
      </c>
      <c r="H22" s="105">
        <v>0</v>
      </c>
      <c r="I22" s="106">
        <v>0</v>
      </c>
      <c r="J22" s="106">
        <v>0</v>
      </c>
      <c r="K22" s="106">
        <v>10</v>
      </c>
      <c r="L22" s="107">
        <v>0</v>
      </c>
      <c r="M22" s="212">
        <f t="shared" si="3"/>
        <v>10</v>
      </c>
      <c r="N22" s="213"/>
      <c r="O22" s="92"/>
      <c r="P22" s="214">
        <f t="shared" si="4"/>
        <v>40</v>
      </c>
      <c r="Q22" s="215"/>
    </row>
    <row r="23" spans="3:14" ht="11.25">
      <c r="C23" s="58"/>
      <c r="D23" s="108"/>
      <c r="E23" s="108"/>
      <c r="F23" s="108"/>
      <c r="G23" s="108"/>
      <c r="H23" s="108"/>
      <c r="I23" s="108"/>
      <c r="J23" s="108"/>
      <c r="K23" s="108"/>
      <c r="L23" s="108"/>
      <c r="N23" s="109" t="s">
        <v>66</v>
      </c>
    </row>
    <row r="24" spans="3:22" ht="11.25" hidden="1">
      <c r="C24" s="61">
        <f>COUNT(H17:L22)/2</f>
        <v>12</v>
      </c>
      <c r="G24" s="110" t="s">
        <v>67</v>
      </c>
      <c r="H24" s="111">
        <v>1</v>
      </c>
      <c r="I24" s="111">
        <v>2</v>
      </c>
      <c r="J24" s="111"/>
      <c r="K24" s="111">
        <v>4</v>
      </c>
      <c r="L24" s="111">
        <v>5</v>
      </c>
      <c r="M24" s="111">
        <v>6</v>
      </c>
      <c r="N24" s="111">
        <v>7</v>
      </c>
      <c r="O24" s="111">
        <v>8</v>
      </c>
      <c r="P24" s="111">
        <v>9</v>
      </c>
      <c r="Q24" s="111">
        <v>10</v>
      </c>
      <c r="R24" s="111"/>
      <c r="S24" s="111"/>
      <c r="T24" s="111">
        <v>11</v>
      </c>
      <c r="U24" s="111">
        <v>12</v>
      </c>
      <c r="V24" s="111"/>
    </row>
    <row r="25" spans="7:22" ht="11.25" hidden="1">
      <c r="G25" s="110" t="s">
        <v>68</v>
      </c>
      <c r="H25" s="111">
        <v>1</v>
      </c>
      <c r="I25" s="111">
        <v>1</v>
      </c>
      <c r="J25" s="111"/>
      <c r="K25" s="111">
        <v>2</v>
      </c>
      <c r="L25" s="111">
        <v>2</v>
      </c>
      <c r="M25" s="111">
        <v>2</v>
      </c>
      <c r="N25" s="111">
        <v>3</v>
      </c>
      <c r="O25" s="111">
        <v>3</v>
      </c>
      <c r="P25" s="111">
        <v>3</v>
      </c>
      <c r="Q25" s="111">
        <v>4</v>
      </c>
      <c r="R25" s="111"/>
      <c r="S25" s="111"/>
      <c r="T25" s="111">
        <v>4</v>
      </c>
      <c r="U25" s="111">
        <v>5</v>
      </c>
      <c r="V25" s="111"/>
    </row>
    <row r="26" spans="7:22" ht="11.25" hidden="1">
      <c r="G26" s="110" t="s">
        <v>69</v>
      </c>
      <c r="H26" s="111">
        <v>1</v>
      </c>
      <c r="I26" s="111">
        <v>1</v>
      </c>
      <c r="J26" s="111"/>
      <c r="K26" s="111">
        <v>2</v>
      </c>
      <c r="L26" s="111">
        <v>2</v>
      </c>
      <c r="M26" s="111">
        <v>2</v>
      </c>
      <c r="N26" s="111">
        <v>3</v>
      </c>
      <c r="O26" s="111">
        <v>3</v>
      </c>
      <c r="P26" s="111">
        <v>3</v>
      </c>
      <c r="Q26" s="111">
        <v>4</v>
      </c>
      <c r="R26" s="111"/>
      <c r="S26" s="111"/>
      <c r="T26" s="111">
        <v>5</v>
      </c>
      <c r="U26" s="111">
        <v>4</v>
      </c>
      <c r="V26" s="111"/>
    </row>
    <row r="29" ht="11.25">
      <c r="M29" s="58">
        <v>2</v>
      </c>
    </row>
    <row r="30" ht="11.25">
      <c r="M30" s="58">
        <v>2</v>
      </c>
    </row>
  </sheetData>
  <sheetProtection formatCells="0" formatColumn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conditionalFormatting sqref="P17:Q22">
    <cfRule type="cellIs" priority="1" dxfId="0" operator="greaterThanOrEqual" stopIfTrue="1">
      <formula>100</formula>
    </cfRule>
  </conditionalFormatting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>
    <tabColor indexed="8"/>
    <pageSetUpPr fitToPage="1"/>
  </sheetPr>
  <dimension ref="A1:V26"/>
  <sheetViews>
    <sheetView zoomScale="90" zoomScaleNormal="90" workbookViewId="0" topLeftCell="C8">
      <pane xSplit="5" ySplit="1" topLeftCell="H12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J27" sqref="J27:U28"/>
    </sheetView>
  </sheetViews>
  <sheetFormatPr defaultColWidth="11.421875" defaultRowHeight="12.75"/>
  <cols>
    <col min="1" max="1" width="6.140625" style="58" customWidth="1"/>
    <col min="2" max="2" width="5.140625" style="58" customWidth="1"/>
    <col min="3" max="3" width="4.421875" style="61" bestFit="1" customWidth="1"/>
    <col min="4" max="4" width="24.421875" style="58" customWidth="1"/>
    <col min="5" max="5" width="4.8515625" style="58" customWidth="1"/>
    <col min="6" max="6" width="7.7109375" style="60" customWidth="1"/>
    <col min="7" max="7" width="33.8515625" style="58" customWidth="1"/>
    <col min="8" max="22" width="5.28125" style="58" customWidth="1"/>
    <col min="23" max="24" width="5.7109375" style="58" customWidth="1"/>
    <col min="25" max="16384" width="11.421875" style="58" customWidth="1"/>
  </cols>
  <sheetData>
    <row r="1" spans="3:18" ht="12" thickBot="1">
      <c r="C1" s="59">
        <v>6</v>
      </c>
      <c r="P1" s="227" t="s">
        <v>0</v>
      </c>
      <c r="Q1" s="227"/>
      <c r="R1" s="227"/>
    </row>
    <row r="2" spans="6:22" ht="16.5" customHeight="1" thickBot="1">
      <c r="F2" s="62" t="s">
        <v>1</v>
      </c>
      <c r="G2" s="63" t="s">
        <v>193</v>
      </c>
      <c r="J2" s="64" t="s">
        <v>3</v>
      </c>
      <c r="K2" s="223">
        <f ca="1">TODAY()</f>
        <v>41071</v>
      </c>
      <c r="L2" s="223"/>
      <c r="M2" s="223"/>
      <c r="N2" s="223"/>
      <c r="P2" s="224"/>
      <c r="Q2" s="224"/>
      <c r="R2" s="229"/>
      <c r="S2" s="66"/>
      <c r="T2" s="66"/>
      <c r="U2" s="67"/>
      <c r="V2" s="66"/>
    </row>
    <row r="3" spans="16:22" ht="13.5" customHeight="1" thickBot="1">
      <c r="P3" s="225"/>
      <c r="Q3" s="225"/>
      <c r="R3" s="230"/>
      <c r="S3" s="66"/>
      <c r="T3" s="66"/>
      <c r="U3" s="66"/>
      <c r="V3" s="66"/>
    </row>
    <row r="4" spans="6:10" ht="11.25">
      <c r="F4" s="68"/>
      <c r="G4" s="220"/>
      <c r="J4" s="58" t="s">
        <v>4</v>
      </c>
    </row>
    <row r="5" spans="6:10" ht="11.25">
      <c r="F5" s="68" t="s">
        <v>5</v>
      </c>
      <c r="G5" s="221"/>
      <c r="J5" s="64" t="s">
        <v>6</v>
      </c>
    </row>
    <row r="6" spans="7:21" ht="11.25">
      <c r="G6" s="222"/>
      <c r="H6" s="64"/>
      <c r="I6" s="64"/>
      <c r="J6" s="64"/>
      <c r="K6" s="64"/>
      <c r="U6" s="65"/>
    </row>
    <row r="7" ht="12" thickBot="1"/>
    <row r="8" spans="1:22" s="75" customFormat="1" ht="20.25" customHeight="1" thickBot="1" thickTop="1">
      <c r="A8" s="69" t="s">
        <v>7</v>
      </c>
      <c r="B8" s="69" t="s">
        <v>8</v>
      </c>
      <c r="C8" s="70" t="s">
        <v>9</v>
      </c>
      <c r="D8" s="70" t="s">
        <v>10</v>
      </c>
      <c r="E8" s="71" t="s">
        <v>11</v>
      </c>
      <c r="F8" s="70" t="s">
        <v>12</v>
      </c>
      <c r="G8" s="70" t="s">
        <v>13</v>
      </c>
      <c r="H8" s="190" t="s">
        <v>17</v>
      </c>
      <c r="I8" s="72" t="s">
        <v>71</v>
      </c>
      <c r="J8" s="72" t="s">
        <v>26</v>
      </c>
      <c r="K8" s="72" t="s">
        <v>25</v>
      </c>
      <c r="L8" s="72" t="s">
        <v>18</v>
      </c>
      <c r="M8" s="72" t="s">
        <v>72</v>
      </c>
      <c r="N8" s="72" t="s">
        <v>21</v>
      </c>
      <c r="O8" s="72" t="s">
        <v>14</v>
      </c>
      <c r="P8" s="72" t="s">
        <v>19</v>
      </c>
      <c r="Q8" s="72" t="s">
        <v>73</v>
      </c>
      <c r="R8" s="72" t="s">
        <v>28</v>
      </c>
      <c r="S8" s="72" t="s">
        <v>15</v>
      </c>
      <c r="T8" s="72" t="s">
        <v>22</v>
      </c>
      <c r="U8" s="72" t="s">
        <v>29</v>
      </c>
      <c r="V8" s="72" t="s">
        <v>24</v>
      </c>
    </row>
    <row r="9" spans="1:22" s="83" customFormat="1" ht="34.5" customHeight="1" thickTop="1">
      <c r="A9" s="76" t="s">
        <v>31</v>
      </c>
      <c r="B9" s="76">
        <v>72</v>
      </c>
      <c r="C9" s="77">
        <v>1</v>
      </c>
      <c r="D9" s="78" t="s">
        <v>194</v>
      </c>
      <c r="E9" s="76">
        <v>2</v>
      </c>
      <c r="F9" s="76">
        <v>58</v>
      </c>
      <c r="G9" s="80" t="s">
        <v>195</v>
      </c>
      <c r="H9" s="81" t="s">
        <v>40</v>
      </c>
      <c r="I9" s="82"/>
      <c r="J9" s="82"/>
      <c r="K9" s="81" t="s">
        <v>40</v>
      </c>
      <c r="L9" s="82"/>
      <c r="M9" s="82"/>
      <c r="N9" s="81" t="s">
        <v>107</v>
      </c>
      <c r="O9" s="82"/>
      <c r="P9" s="82"/>
      <c r="Q9" s="81" t="s">
        <v>36</v>
      </c>
      <c r="R9" s="82"/>
      <c r="S9" s="82"/>
      <c r="T9" s="82"/>
      <c r="U9" s="81" t="s">
        <v>43</v>
      </c>
      <c r="V9" s="82"/>
    </row>
    <row r="10" spans="1:22" s="83" customFormat="1" ht="34.5" customHeight="1">
      <c r="A10" s="76" t="s">
        <v>31</v>
      </c>
      <c r="B10" s="76">
        <v>85</v>
      </c>
      <c r="C10" s="77">
        <v>2</v>
      </c>
      <c r="D10" s="78" t="s">
        <v>196</v>
      </c>
      <c r="E10" s="76">
        <v>2</v>
      </c>
      <c r="F10" s="76">
        <v>60</v>
      </c>
      <c r="G10" s="80" t="s">
        <v>197</v>
      </c>
      <c r="H10" s="81" t="s">
        <v>88</v>
      </c>
      <c r="I10" s="82"/>
      <c r="J10" s="82"/>
      <c r="K10" s="82"/>
      <c r="L10" s="82"/>
      <c r="M10" s="81" t="s">
        <v>40</v>
      </c>
      <c r="N10" s="82"/>
      <c r="O10" s="81" t="s">
        <v>40</v>
      </c>
      <c r="P10" s="82"/>
      <c r="Q10" s="82"/>
      <c r="R10" s="81" t="s">
        <v>40</v>
      </c>
      <c r="S10" s="82"/>
      <c r="T10" s="82"/>
      <c r="U10" s="82"/>
      <c r="V10" s="81" t="s">
        <v>34</v>
      </c>
    </row>
    <row r="11" spans="1:22" s="83" customFormat="1" ht="34.5" customHeight="1">
      <c r="A11" s="76" t="s">
        <v>31</v>
      </c>
      <c r="B11" s="76">
        <v>49</v>
      </c>
      <c r="C11" s="77">
        <v>3</v>
      </c>
      <c r="D11" s="78" t="s">
        <v>198</v>
      </c>
      <c r="E11" s="76">
        <v>2</v>
      </c>
      <c r="F11" s="76">
        <v>64</v>
      </c>
      <c r="G11" s="80" t="s">
        <v>199</v>
      </c>
      <c r="H11" s="82"/>
      <c r="I11" s="81" t="s">
        <v>40</v>
      </c>
      <c r="J11" s="82"/>
      <c r="K11" s="82"/>
      <c r="L11" s="81" t="s">
        <v>40</v>
      </c>
      <c r="M11" s="82"/>
      <c r="N11" s="81" t="s">
        <v>200</v>
      </c>
      <c r="O11" s="82"/>
      <c r="P11" s="82"/>
      <c r="Q11" s="82"/>
      <c r="R11" s="82"/>
      <c r="S11" s="81" t="s">
        <v>34</v>
      </c>
      <c r="T11" s="82"/>
      <c r="U11" s="82"/>
      <c r="V11" s="81" t="s">
        <v>43</v>
      </c>
    </row>
    <row r="12" spans="1:22" s="83" customFormat="1" ht="34.5" customHeight="1">
      <c r="A12" s="76" t="s">
        <v>31</v>
      </c>
      <c r="B12" s="76">
        <v>72</v>
      </c>
      <c r="C12" s="77">
        <v>4</v>
      </c>
      <c r="D12" s="78" t="s">
        <v>201</v>
      </c>
      <c r="E12" s="76">
        <v>2</v>
      </c>
      <c r="F12" s="76">
        <v>65</v>
      </c>
      <c r="G12" s="80" t="s">
        <v>195</v>
      </c>
      <c r="H12" s="82"/>
      <c r="I12" s="81" t="s">
        <v>34</v>
      </c>
      <c r="J12" s="82"/>
      <c r="K12" s="81" t="s">
        <v>36</v>
      </c>
      <c r="L12" s="82"/>
      <c r="M12" s="82"/>
      <c r="N12" s="82"/>
      <c r="O12" s="82"/>
      <c r="P12" s="81" t="s">
        <v>35</v>
      </c>
      <c r="Q12" s="82"/>
      <c r="R12" s="81" t="s">
        <v>34</v>
      </c>
      <c r="S12" s="82"/>
      <c r="T12" s="81" t="s">
        <v>34</v>
      </c>
      <c r="U12" s="82"/>
      <c r="V12" s="82"/>
    </row>
    <row r="13" spans="1:22" s="83" customFormat="1" ht="34.5" customHeight="1">
      <c r="A13" s="76" t="s">
        <v>31</v>
      </c>
      <c r="B13" s="76">
        <v>85</v>
      </c>
      <c r="C13" s="77">
        <v>5</v>
      </c>
      <c r="D13" s="78" t="s">
        <v>202</v>
      </c>
      <c r="E13" s="76">
        <v>2</v>
      </c>
      <c r="F13" s="76">
        <v>65</v>
      </c>
      <c r="G13" s="80" t="s">
        <v>115</v>
      </c>
      <c r="H13" s="82"/>
      <c r="I13" s="82"/>
      <c r="J13" s="81" t="s">
        <v>135</v>
      </c>
      <c r="K13" s="82"/>
      <c r="L13" s="82"/>
      <c r="M13" s="81" t="s">
        <v>34</v>
      </c>
      <c r="N13" s="82"/>
      <c r="O13" s="82"/>
      <c r="P13" s="81" t="s">
        <v>40</v>
      </c>
      <c r="Q13" s="82"/>
      <c r="R13" s="82"/>
      <c r="S13" s="81" t="s">
        <v>40</v>
      </c>
      <c r="T13" s="82"/>
      <c r="U13" s="81" t="s">
        <v>88</v>
      </c>
      <c r="V13" s="82"/>
    </row>
    <row r="14" spans="1:22" s="83" customFormat="1" ht="34.5" customHeight="1">
      <c r="A14" s="76" t="s">
        <v>31</v>
      </c>
      <c r="B14" s="76">
        <v>72</v>
      </c>
      <c r="C14" s="77">
        <v>6</v>
      </c>
      <c r="D14" s="78" t="s">
        <v>203</v>
      </c>
      <c r="E14" s="76">
        <v>2</v>
      </c>
      <c r="F14" s="76">
        <v>69</v>
      </c>
      <c r="G14" s="80" t="s">
        <v>183</v>
      </c>
      <c r="H14" s="82"/>
      <c r="I14" s="82"/>
      <c r="J14" s="81" t="s">
        <v>43</v>
      </c>
      <c r="K14" s="82"/>
      <c r="L14" s="81" t="s">
        <v>88</v>
      </c>
      <c r="M14" s="82"/>
      <c r="N14" s="82"/>
      <c r="O14" s="81" t="s">
        <v>34</v>
      </c>
      <c r="P14" s="82"/>
      <c r="Q14" s="81" t="s">
        <v>35</v>
      </c>
      <c r="R14" s="82"/>
      <c r="S14" s="82"/>
      <c r="T14" s="81" t="s">
        <v>40</v>
      </c>
      <c r="U14" s="82"/>
      <c r="V14" s="82"/>
    </row>
    <row r="15" spans="3:16" s="83" customFormat="1" ht="24" customHeight="1" thickBot="1">
      <c r="C15" s="84"/>
      <c r="D15" s="85"/>
      <c r="E15" s="86"/>
      <c r="F15" s="86"/>
      <c r="G15" s="85"/>
      <c r="M15" s="228"/>
      <c r="N15" s="228"/>
      <c r="O15" s="228"/>
      <c r="P15" s="228"/>
    </row>
    <row r="16" spans="1:21" s="83" customFormat="1" ht="24" customHeight="1" thickBot="1">
      <c r="A16" s="69" t="s">
        <v>7</v>
      </c>
      <c r="B16" s="69" t="s">
        <v>8</v>
      </c>
      <c r="C16" s="70" t="s">
        <v>9</v>
      </c>
      <c r="D16" s="70" t="s">
        <v>10</v>
      </c>
      <c r="E16" s="71" t="s">
        <v>11</v>
      </c>
      <c r="F16" s="87" t="s">
        <v>54</v>
      </c>
      <c r="G16" s="88" t="s">
        <v>13</v>
      </c>
      <c r="H16" s="89" t="s">
        <v>55</v>
      </c>
      <c r="I16" s="90" t="s">
        <v>56</v>
      </c>
      <c r="J16" s="90" t="s">
        <v>57</v>
      </c>
      <c r="K16" s="90" t="s">
        <v>58</v>
      </c>
      <c r="L16" s="91" t="s">
        <v>59</v>
      </c>
      <c r="M16" s="231" t="s">
        <v>60</v>
      </c>
      <c r="N16" s="232"/>
      <c r="O16" s="92" t="s">
        <v>61</v>
      </c>
      <c r="P16" s="214" t="s">
        <v>62</v>
      </c>
      <c r="Q16" s="215"/>
      <c r="S16" s="93"/>
      <c r="T16" s="226" t="s">
        <v>63</v>
      </c>
      <c r="U16" s="226"/>
    </row>
    <row r="17" spans="1:21" s="83" customFormat="1" ht="27" customHeight="1" thickBot="1">
      <c r="A17" s="76" t="str">
        <f aca="true" t="shared" si="0" ref="A17:B22">A9</f>
        <v>PDL</v>
      </c>
      <c r="B17" s="76">
        <f t="shared" si="0"/>
        <v>72</v>
      </c>
      <c r="C17" s="77">
        <v>1</v>
      </c>
      <c r="D17" s="94" t="str">
        <f aca="true" t="shared" si="1" ref="D17:E22">D9</f>
        <v>FRANCOIS Jean-Charles</v>
      </c>
      <c r="E17" s="76">
        <f t="shared" si="1"/>
        <v>2</v>
      </c>
      <c r="F17" s="95">
        <v>7</v>
      </c>
      <c r="G17" s="96" t="str">
        <f aca="true" t="shared" si="2" ref="G17:G22">G9</f>
        <v>JUDO CLUB DU MANS</v>
      </c>
      <c r="H17" s="97">
        <v>0</v>
      </c>
      <c r="I17" s="98">
        <v>0</v>
      </c>
      <c r="J17" s="98">
        <v>7</v>
      </c>
      <c r="K17" s="98">
        <v>0</v>
      </c>
      <c r="L17" s="99">
        <v>0</v>
      </c>
      <c r="M17" s="216">
        <f aca="true" t="shared" si="3" ref="M17:M22">SUM(H17:L17)</f>
        <v>7</v>
      </c>
      <c r="N17" s="217"/>
      <c r="O17" s="92"/>
      <c r="P17" s="214">
        <f aca="true" t="shared" si="4" ref="P17:P22">SUM(F17,M17)</f>
        <v>14</v>
      </c>
      <c r="Q17" s="215"/>
      <c r="T17" s="89" t="s">
        <v>64</v>
      </c>
      <c r="U17" s="91" t="s">
        <v>65</v>
      </c>
    </row>
    <row r="18" spans="1:21" ht="27" customHeight="1" thickBot="1">
      <c r="A18" s="76" t="str">
        <f t="shared" si="0"/>
        <v>PDL</v>
      </c>
      <c r="B18" s="76">
        <f t="shared" si="0"/>
        <v>85</v>
      </c>
      <c r="C18" s="77">
        <v>2</v>
      </c>
      <c r="D18" s="94" t="str">
        <f t="shared" si="1"/>
        <v>PASQUET Daniel</v>
      </c>
      <c r="E18" s="76">
        <f t="shared" si="1"/>
        <v>2</v>
      </c>
      <c r="F18" s="95">
        <v>82</v>
      </c>
      <c r="G18" s="96" t="str">
        <f t="shared" si="2"/>
        <v>JUDO CLUB OLONNAIS</v>
      </c>
      <c r="H18" s="100">
        <v>10</v>
      </c>
      <c r="I18" s="101">
        <v>0</v>
      </c>
      <c r="J18" s="101">
        <v>0</v>
      </c>
      <c r="K18" s="101">
        <v>0</v>
      </c>
      <c r="L18" s="102">
        <v>10</v>
      </c>
      <c r="M18" s="218">
        <f t="shared" si="3"/>
        <v>20</v>
      </c>
      <c r="N18" s="219"/>
      <c r="O18" s="92"/>
      <c r="P18" s="214">
        <f t="shared" si="4"/>
        <v>102</v>
      </c>
      <c r="Q18" s="215"/>
      <c r="T18" s="103">
        <v>7</v>
      </c>
      <c r="U18" s="104">
        <v>10</v>
      </c>
    </row>
    <row r="19" spans="1:17" ht="27" customHeight="1">
      <c r="A19" s="76" t="str">
        <f t="shared" si="0"/>
        <v>PDL</v>
      </c>
      <c r="B19" s="76">
        <f t="shared" si="0"/>
        <v>49</v>
      </c>
      <c r="C19" s="77">
        <v>3</v>
      </c>
      <c r="D19" s="94" t="str">
        <f t="shared" si="1"/>
        <v>MARTINEZ Laurent</v>
      </c>
      <c r="E19" s="76">
        <f t="shared" si="1"/>
        <v>2</v>
      </c>
      <c r="F19" s="95">
        <v>30</v>
      </c>
      <c r="G19" s="96" t="str">
        <f t="shared" si="2"/>
        <v>J.C. DU BASSIN SAUMUROIS</v>
      </c>
      <c r="H19" s="100">
        <v>0</v>
      </c>
      <c r="I19" s="101">
        <v>0</v>
      </c>
      <c r="J19" s="101">
        <v>0</v>
      </c>
      <c r="K19" s="101">
        <v>10</v>
      </c>
      <c r="L19" s="102">
        <v>0</v>
      </c>
      <c r="M19" s="218">
        <f t="shared" si="3"/>
        <v>10</v>
      </c>
      <c r="N19" s="219"/>
      <c r="O19" s="92"/>
      <c r="P19" s="214">
        <f t="shared" si="4"/>
        <v>40</v>
      </c>
      <c r="Q19" s="215"/>
    </row>
    <row r="20" spans="1:17" ht="27" customHeight="1">
      <c r="A20" s="76" t="str">
        <f t="shared" si="0"/>
        <v>PDL</v>
      </c>
      <c r="B20" s="76">
        <f t="shared" si="0"/>
        <v>72</v>
      </c>
      <c r="C20" s="77">
        <v>4</v>
      </c>
      <c r="D20" s="94" t="str">
        <f t="shared" si="1"/>
        <v>ADOLPHE Francois</v>
      </c>
      <c r="E20" s="76">
        <f t="shared" si="1"/>
        <v>2</v>
      </c>
      <c r="F20" s="95">
        <v>30</v>
      </c>
      <c r="G20" s="96" t="str">
        <f t="shared" si="2"/>
        <v>JUDO CLUB DU MANS</v>
      </c>
      <c r="H20" s="100">
        <v>10</v>
      </c>
      <c r="I20" s="101">
        <v>7</v>
      </c>
      <c r="J20" s="101">
        <v>10</v>
      </c>
      <c r="K20" s="101">
        <v>10</v>
      </c>
      <c r="L20" s="102">
        <v>10</v>
      </c>
      <c r="M20" s="218">
        <f t="shared" si="3"/>
        <v>47</v>
      </c>
      <c r="N20" s="219"/>
      <c r="O20" s="92"/>
      <c r="P20" s="214">
        <f t="shared" si="4"/>
        <v>77</v>
      </c>
      <c r="Q20" s="215"/>
    </row>
    <row r="21" spans="1:17" ht="27" customHeight="1">
      <c r="A21" s="76" t="str">
        <f t="shared" si="0"/>
        <v>PDL</v>
      </c>
      <c r="B21" s="76">
        <f t="shared" si="0"/>
        <v>85</v>
      </c>
      <c r="C21" s="77">
        <v>5</v>
      </c>
      <c r="D21" s="94" t="str">
        <f t="shared" si="1"/>
        <v>MORIT Benjamin</v>
      </c>
      <c r="E21" s="76">
        <f t="shared" si="1"/>
        <v>2</v>
      </c>
      <c r="F21" s="95">
        <v>79</v>
      </c>
      <c r="G21" s="96" t="str">
        <f t="shared" si="2"/>
        <v>JUDO COTE DE LUMIERE</v>
      </c>
      <c r="H21" s="100">
        <v>10</v>
      </c>
      <c r="I21" s="101">
        <v>10</v>
      </c>
      <c r="J21" s="101">
        <v>0</v>
      </c>
      <c r="K21" s="101">
        <v>0</v>
      </c>
      <c r="L21" s="102">
        <v>10</v>
      </c>
      <c r="M21" s="218">
        <f t="shared" si="3"/>
        <v>30</v>
      </c>
      <c r="N21" s="219"/>
      <c r="O21" s="92"/>
      <c r="P21" s="214">
        <f t="shared" si="4"/>
        <v>109</v>
      </c>
      <c r="Q21" s="215"/>
    </row>
    <row r="22" spans="1:17" ht="27" customHeight="1" thickBot="1">
      <c r="A22" s="76" t="str">
        <f t="shared" si="0"/>
        <v>PDL</v>
      </c>
      <c r="B22" s="76">
        <f t="shared" si="0"/>
        <v>72</v>
      </c>
      <c r="C22" s="77">
        <v>6</v>
      </c>
      <c r="D22" s="94" t="str">
        <f t="shared" si="1"/>
        <v>PLANCHENAULT Benoit</v>
      </c>
      <c r="E22" s="76">
        <f t="shared" si="1"/>
        <v>2</v>
      </c>
      <c r="F22" s="95">
        <v>30</v>
      </c>
      <c r="G22" s="96" t="str">
        <f t="shared" si="2"/>
        <v>ANTONNIERE JUDO CLUB 72</v>
      </c>
      <c r="H22" s="105">
        <v>0</v>
      </c>
      <c r="I22" s="106">
        <v>10</v>
      </c>
      <c r="J22" s="106">
        <v>10</v>
      </c>
      <c r="K22" s="106">
        <v>10</v>
      </c>
      <c r="L22" s="107">
        <v>0</v>
      </c>
      <c r="M22" s="212">
        <f t="shared" si="3"/>
        <v>30</v>
      </c>
      <c r="N22" s="213"/>
      <c r="O22" s="92"/>
      <c r="P22" s="214">
        <f t="shared" si="4"/>
        <v>60</v>
      </c>
      <c r="Q22" s="215"/>
    </row>
    <row r="23" spans="3:14" ht="11.25">
      <c r="C23" s="58"/>
      <c r="D23" s="108"/>
      <c r="E23" s="108"/>
      <c r="F23" s="108"/>
      <c r="G23" s="108"/>
      <c r="H23" s="108"/>
      <c r="I23" s="108"/>
      <c r="J23" s="108"/>
      <c r="K23" s="108"/>
      <c r="L23" s="108"/>
      <c r="N23" s="109" t="s">
        <v>66</v>
      </c>
    </row>
    <row r="24" spans="3:22" ht="11.25" hidden="1">
      <c r="C24" s="61">
        <f>COUNT(H17:L22)/2</f>
        <v>15</v>
      </c>
      <c r="G24" s="110" t="s">
        <v>67</v>
      </c>
      <c r="H24" s="111">
        <v>1</v>
      </c>
      <c r="I24" s="111">
        <v>2</v>
      </c>
      <c r="J24" s="111"/>
      <c r="K24" s="111">
        <v>4</v>
      </c>
      <c r="L24" s="111">
        <v>5</v>
      </c>
      <c r="M24" s="111"/>
      <c r="N24" s="111">
        <v>7</v>
      </c>
      <c r="O24" s="111">
        <v>8</v>
      </c>
      <c r="P24" s="111"/>
      <c r="Q24" s="111">
        <v>10</v>
      </c>
      <c r="R24" s="111">
        <v>11</v>
      </c>
      <c r="S24" s="111"/>
      <c r="T24" s="111">
        <v>13</v>
      </c>
      <c r="U24" s="111"/>
      <c r="V24" s="111"/>
    </row>
    <row r="25" spans="7:22" ht="11.25" hidden="1">
      <c r="G25" s="110" t="s">
        <v>68</v>
      </c>
      <c r="H25" s="111">
        <v>1</v>
      </c>
      <c r="I25" s="111">
        <v>1</v>
      </c>
      <c r="J25" s="111"/>
      <c r="K25" s="111">
        <v>2</v>
      </c>
      <c r="L25" s="111">
        <v>2</v>
      </c>
      <c r="M25" s="111"/>
      <c r="N25" s="111">
        <v>3</v>
      </c>
      <c r="O25" s="111">
        <v>3</v>
      </c>
      <c r="P25" s="111"/>
      <c r="Q25" s="111">
        <v>4</v>
      </c>
      <c r="R25" s="111">
        <v>4</v>
      </c>
      <c r="S25" s="111"/>
      <c r="T25" s="111">
        <v>5</v>
      </c>
      <c r="U25" s="111"/>
      <c r="V25" s="111"/>
    </row>
    <row r="26" spans="7:22" ht="11.25" hidden="1">
      <c r="G26" s="110" t="s">
        <v>69</v>
      </c>
      <c r="H26" s="111">
        <v>1</v>
      </c>
      <c r="I26" s="111">
        <v>1</v>
      </c>
      <c r="J26" s="111"/>
      <c r="K26" s="111">
        <v>2</v>
      </c>
      <c r="L26" s="111">
        <v>2</v>
      </c>
      <c r="M26" s="111"/>
      <c r="N26" s="111"/>
      <c r="O26" s="111">
        <v>3</v>
      </c>
      <c r="P26" s="111"/>
      <c r="Q26" s="111">
        <v>4</v>
      </c>
      <c r="R26" s="111">
        <v>4</v>
      </c>
      <c r="S26" s="111"/>
      <c r="T26" s="111"/>
      <c r="U26" s="111"/>
      <c r="V26" s="111"/>
    </row>
  </sheetData>
  <sheetProtection formatCells="0" formatColumns="0"/>
  <mergeCells count="22"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M21:N21"/>
    <mergeCell ref="P17:Q17"/>
    <mergeCell ref="T16:U16"/>
    <mergeCell ref="P1:R1"/>
    <mergeCell ref="M15:P15"/>
    <mergeCell ref="P16:Q16"/>
    <mergeCell ref="R2:R3"/>
    <mergeCell ref="M16:N16"/>
  </mergeCells>
  <conditionalFormatting sqref="P17:Q22">
    <cfRule type="cellIs" priority="1" dxfId="0" operator="greaterThanOrEqual" stopIfTrue="1">
      <formula>100</formula>
    </cfRule>
  </conditionalFormatting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tabColor indexed="8"/>
    <pageSetUpPr fitToPage="1"/>
  </sheetPr>
  <dimension ref="A1:X28"/>
  <sheetViews>
    <sheetView zoomScale="81" zoomScaleNormal="81" workbookViewId="0" topLeftCell="C8">
      <pane xSplit="5" ySplit="1" topLeftCell="H10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U22" sqref="U2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13" bestFit="1" customWidth="1"/>
    <col min="4" max="4" width="29.28125" style="1" customWidth="1"/>
    <col min="5" max="5" width="3.140625" style="1" customWidth="1"/>
    <col min="6" max="6" width="7.7109375" style="11" customWidth="1"/>
    <col min="7" max="7" width="27.421875" style="1" customWidth="1"/>
    <col min="8" max="24" width="5.57421875" style="1" customWidth="1"/>
    <col min="25" max="16384" width="11.421875" style="1" customWidth="1"/>
  </cols>
  <sheetData>
    <row r="1" spans="3:24" ht="13.5" thickBot="1">
      <c r="C1" s="2">
        <v>7</v>
      </c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201" t="s">
        <v>0</v>
      </c>
      <c r="Q1" s="201"/>
      <c r="R1" s="201"/>
      <c r="S1" s="3"/>
      <c r="T1" s="3"/>
      <c r="U1" s="3"/>
      <c r="V1" s="3"/>
      <c r="W1" s="5"/>
      <c r="X1" s="5"/>
    </row>
    <row r="2" spans="3:19" ht="16.5" customHeight="1" thickBot="1">
      <c r="C2" s="6"/>
      <c r="D2" s="3"/>
      <c r="E2" s="3"/>
      <c r="F2" s="7" t="s">
        <v>1</v>
      </c>
      <c r="G2" s="8" t="s">
        <v>204</v>
      </c>
      <c r="H2" s="3"/>
      <c r="I2" s="3"/>
      <c r="J2" s="9" t="s">
        <v>3</v>
      </c>
      <c r="K2" s="202">
        <f ca="1">TODAY()</f>
        <v>41071</v>
      </c>
      <c r="L2" s="202"/>
      <c r="M2" s="202"/>
      <c r="N2" s="202"/>
      <c r="O2" s="3"/>
      <c r="P2" s="203"/>
      <c r="Q2" s="203"/>
      <c r="R2" s="174"/>
      <c r="S2" s="10"/>
    </row>
    <row r="3" spans="3:19" ht="13.5" customHeight="1" thickBot="1">
      <c r="C3" s="6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173"/>
      <c r="Q3" s="173"/>
      <c r="R3" s="79"/>
      <c r="S3" s="3"/>
    </row>
    <row r="4" spans="3:24" ht="12.75">
      <c r="C4" s="6"/>
      <c r="D4" s="3"/>
      <c r="E4" s="3"/>
      <c r="G4" s="198"/>
      <c r="H4" s="3"/>
      <c r="I4" s="3"/>
      <c r="J4" s="3" t="s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</row>
    <row r="5" spans="3:24" ht="12.75">
      <c r="C5" s="6"/>
      <c r="D5" s="3"/>
      <c r="E5" s="3"/>
      <c r="F5" s="12" t="s">
        <v>5</v>
      </c>
      <c r="G5" s="199"/>
      <c r="H5" s="3"/>
      <c r="I5" s="3"/>
      <c r="J5" s="9" t="s">
        <v>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</row>
    <row r="6" spans="3:24" ht="12.75">
      <c r="C6" s="6"/>
      <c r="D6" s="3"/>
      <c r="E6" s="3"/>
      <c r="F6" s="4"/>
      <c r="G6" s="200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10"/>
      <c r="V6" s="3"/>
      <c r="W6" s="5"/>
      <c r="X6" s="5"/>
    </row>
    <row r="7" ht="12.75" thickBot="1"/>
    <row r="8" spans="1:24" s="19" customFormat="1" ht="19.5" customHeight="1" thickBot="1" thickTop="1">
      <c r="A8" s="14" t="s">
        <v>7</v>
      </c>
      <c r="B8" s="14" t="s">
        <v>8</v>
      </c>
      <c r="C8" s="15" t="s">
        <v>9</v>
      </c>
      <c r="D8" s="15" t="s">
        <v>10</v>
      </c>
      <c r="E8" s="16" t="s">
        <v>11</v>
      </c>
      <c r="F8" s="15" t="s">
        <v>12</v>
      </c>
      <c r="G8" s="15" t="s">
        <v>13</v>
      </c>
      <c r="H8" s="18" t="s">
        <v>14</v>
      </c>
      <c r="I8" s="18" t="s">
        <v>15</v>
      </c>
      <c r="J8" s="18" t="s">
        <v>16</v>
      </c>
      <c r="K8" s="18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8" t="s">
        <v>23</v>
      </c>
      <c r="R8" s="18" t="s">
        <v>24</v>
      </c>
      <c r="S8" s="18" t="s">
        <v>25</v>
      </c>
      <c r="T8" s="18" t="s">
        <v>26</v>
      </c>
      <c r="U8" s="18" t="s">
        <v>27</v>
      </c>
      <c r="V8" s="18" t="s">
        <v>28</v>
      </c>
      <c r="W8" s="18" t="s">
        <v>29</v>
      </c>
      <c r="X8" s="117" t="s">
        <v>30</v>
      </c>
    </row>
    <row r="9" spans="1:24" s="19" customFormat="1" ht="34.5" customHeight="1" thickTop="1">
      <c r="A9" s="20" t="s">
        <v>31</v>
      </c>
      <c r="B9" s="20">
        <v>72</v>
      </c>
      <c r="C9" s="21">
        <v>1</v>
      </c>
      <c r="D9" s="22" t="s">
        <v>205</v>
      </c>
      <c r="E9" s="20">
        <v>2</v>
      </c>
      <c r="F9" s="20">
        <v>88</v>
      </c>
      <c r="G9" s="23" t="s">
        <v>131</v>
      </c>
      <c r="H9" s="24"/>
      <c r="I9" s="24"/>
      <c r="J9" s="24"/>
      <c r="K9" s="25" t="s">
        <v>34</v>
      </c>
      <c r="L9" s="24"/>
      <c r="M9" s="24"/>
      <c r="N9" s="24"/>
      <c r="O9" s="25" t="s">
        <v>34</v>
      </c>
      <c r="P9" s="24"/>
      <c r="Q9" s="24"/>
      <c r="R9" s="24"/>
      <c r="S9" s="25" t="s">
        <v>34</v>
      </c>
      <c r="T9" s="24"/>
      <c r="U9" s="24"/>
      <c r="V9" s="24"/>
      <c r="W9" s="25" t="s">
        <v>40</v>
      </c>
      <c r="X9" s="24"/>
    </row>
    <row r="10" spans="1:24" s="19" customFormat="1" ht="34.5" customHeight="1">
      <c r="A10" s="20" t="s">
        <v>31</v>
      </c>
      <c r="B10" s="20">
        <v>49</v>
      </c>
      <c r="C10" s="21">
        <v>2</v>
      </c>
      <c r="D10" s="22" t="s">
        <v>206</v>
      </c>
      <c r="E10" s="20">
        <v>2</v>
      </c>
      <c r="F10" s="20">
        <v>73</v>
      </c>
      <c r="G10" s="23" t="s">
        <v>159</v>
      </c>
      <c r="H10" s="25" t="s">
        <v>43</v>
      </c>
      <c r="I10" s="24"/>
      <c r="J10" s="24"/>
      <c r="K10" s="25" t="s">
        <v>40</v>
      </c>
      <c r="L10" s="24"/>
      <c r="M10" s="24"/>
      <c r="N10" s="25" t="s">
        <v>40</v>
      </c>
      <c r="O10" s="24"/>
      <c r="P10" s="24"/>
      <c r="Q10" s="24"/>
      <c r="R10" s="25" t="s">
        <v>40</v>
      </c>
      <c r="S10" s="24"/>
      <c r="T10" s="24"/>
      <c r="U10" s="24"/>
      <c r="V10" s="25" t="s">
        <v>88</v>
      </c>
      <c r="W10" s="24"/>
      <c r="X10" s="24"/>
    </row>
    <row r="11" spans="1:24" s="19" customFormat="1" ht="34.5" customHeight="1">
      <c r="A11" s="20" t="s">
        <v>31</v>
      </c>
      <c r="B11" s="20">
        <v>44</v>
      </c>
      <c r="C11" s="21">
        <v>3</v>
      </c>
      <c r="D11" s="22" t="s">
        <v>207</v>
      </c>
      <c r="E11" s="20">
        <v>2</v>
      </c>
      <c r="F11" s="20">
        <v>74</v>
      </c>
      <c r="G11" s="23" t="s">
        <v>208</v>
      </c>
      <c r="H11" s="24"/>
      <c r="I11" s="25" t="s">
        <v>40</v>
      </c>
      <c r="J11" s="24"/>
      <c r="K11" s="24"/>
      <c r="L11" s="25" t="s">
        <v>40</v>
      </c>
      <c r="M11" s="24"/>
      <c r="N11" s="24"/>
      <c r="O11" s="25" t="s">
        <v>40</v>
      </c>
      <c r="P11" s="24"/>
      <c r="Q11" s="24"/>
      <c r="R11" s="25" t="s">
        <v>34</v>
      </c>
      <c r="S11" s="24"/>
      <c r="T11" s="24"/>
      <c r="U11" s="25" t="s">
        <v>40</v>
      </c>
      <c r="V11" s="24"/>
      <c r="W11" s="24"/>
      <c r="X11" s="24"/>
    </row>
    <row r="12" spans="1:24" s="19" customFormat="1" ht="34.5" customHeight="1">
      <c r="A12" s="20" t="s">
        <v>31</v>
      </c>
      <c r="B12" s="20">
        <v>72</v>
      </c>
      <c r="C12" s="21">
        <v>4</v>
      </c>
      <c r="D12" s="22" t="s">
        <v>209</v>
      </c>
      <c r="E12" s="20">
        <v>2</v>
      </c>
      <c r="F12" s="20">
        <v>75</v>
      </c>
      <c r="G12" s="23" t="s">
        <v>210</v>
      </c>
      <c r="H12" s="24"/>
      <c r="I12" s="24"/>
      <c r="J12" s="25" t="s">
        <v>40</v>
      </c>
      <c r="K12" s="24"/>
      <c r="L12" s="24"/>
      <c r="M12" s="25" t="s">
        <v>40</v>
      </c>
      <c r="N12" s="24"/>
      <c r="O12" s="24"/>
      <c r="P12" s="25" t="s">
        <v>40</v>
      </c>
      <c r="Q12" s="24"/>
      <c r="R12" s="24"/>
      <c r="S12" s="25" t="s">
        <v>43</v>
      </c>
      <c r="T12" s="24"/>
      <c r="U12" s="24"/>
      <c r="V12" s="25" t="s">
        <v>40</v>
      </c>
      <c r="W12" s="24"/>
      <c r="X12" s="24"/>
    </row>
    <row r="13" spans="1:24" s="19" customFormat="1" ht="34.5" customHeight="1">
      <c r="A13" s="20" t="s">
        <v>31</v>
      </c>
      <c r="B13" s="20">
        <v>44</v>
      </c>
      <c r="C13" s="21">
        <v>5</v>
      </c>
      <c r="D13" s="22" t="s">
        <v>211</v>
      </c>
      <c r="E13" s="20">
        <v>2</v>
      </c>
      <c r="F13" s="20">
        <v>76</v>
      </c>
      <c r="G13" s="23" t="s">
        <v>212</v>
      </c>
      <c r="H13" s="24"/>
      <c r="I13" s="25" t="s">
        <v>88</v>
      </c>
      <c r="J13" s="24"/>
      <c r="K13" s="24"/>
      <c r="L13" s="24"/>
      <c r="M13" s="25" t="s">
        <v>34</v>
      </c>
      <c r="N13" s="24"/>
      <c r="O13" s="24"/>
      <c r="P13" s="24"/>
      <c r="Q13" s="25" t="s">
        <v>80</v>
      </c>
      <c r="R13" s="24"/>
      <c r="S13" s="24"/>
      <c r="T13" s="25" t="s">
        <v>88</v>
      </c>
      <c r="U13" s="24"/>
      <c r="V13" s="24"/>
      <c r="W13" s="25" t="s">
        <v>34</v>
      </c>
      <c r="X13" s="24"/>
    </row>
    <row r="14" spans="1:24" s="19" customFormat="1" ht="34.5" customHeight="1">
      <c r="A14" s="20" t="s">
        <v>31</v>
      </c>
      <c r="B14" s="20">
        <v>49</v>
      </c>
      <c r="C14" s="21">
        <v>6</v>
      </c>
      <c r="D14" s="22" t="s">
        <v>213</v>
      </c>
      <c r="E14" s="20">
        <v>2</v>
      </c>
      <c r="F14" s="20">
        <v>81</v>
      </c>
      <c r="G14" s="23" t="s">
        <v>214</v>
      </c>
      <c r="H14" s="25" t="s">
        <v>36</v>
      </c>
      <c r="I14" s="24"/>
      <c r="J14" s="24"/>
      <c r="K14" s="24"/>
      <c r="L14" s="25" t="s">
        <v>40</v>
      </c>
      <c r="M14" s="24"/>
      <c r="N14" s="24"/>
      <c r="O14" s="24"/>
      <c r="P14" s="25" t="s">
        <v>35</v>
      </c>
      <c r="Q14" s="24"/>
      <c r="R14" s="24"/>
      <c r="S14" s="24"/>
      <c r="T14" s="25" t="s">
        <v>40</v>
      </c>
      <c r="U14" s="24"/>
      <c r="V14" s="24"/>
      <c r="W14" s="24"/>
      <c r="X14" s="25"/>
    </row>
    <row r="15" spans="1:24" s="19" customFormat="1" ht="34.5" customHeight="1">
      <c r="A15" s="20" t="s">
        <v>31</v>
      </c>
      <c r="B15" s="20">
        <v>44</v>
      </c>
      <c r="C15" s="21">
        <v>7</v>
      </c>
      <c r="D15" s="22" t="s">
        <v>215</v>
      </c>
      <c r="E15" s="20">
        <v>2</v>
      </c>
      <c r="F15" s="20">
        <v>88</v>
      </c>
      <c r="G15" s="23" t="s">
        <v>216</v>
      </c>
      <c r="H15" s="24"/>
      <c r="I15" s="24"/>
      <c r="J15" s="25" t="s">
        <v>34</v>
      </c>
      <c r="K15" s="24"/>
      <c r="L15" s="24"/>
      <c r="M15" s="24"/>
      <c r="N15" s="25" t="s">
        <v>80</v>
      </c>
      <c r="O15" s="24"/>
      <c r="P15" s="24"/>
      <c r="Q15" s="25" t="s">
        <v>40</v>
      </c>
      <c r="R15" s="24"/>
      <c r="S15" s="24"/>
      <c r="T15" s="24"/>
      <c r="U15" s="25" t="s">
        <v>88</v>
      </c>
      <c r="V15" s="24"/>
      <c r="W15" s="24"/>
      <c r="X15" s="25"/>
    </row>
    <row r="16" spans="3:24" ht="24" customHeight="1" thickBot="1">
      <c r="C16" s="26"/>
      <c r="D16" s="27"/>
      <c r="E16" s="28"/>
      <c r="F16" s="28"/>
      <c r="G16" s="27"/>
      <c r="H16" s="29"/>
      <c r="I16" s="29"/>
      <c r="J16" s="29"/>
      <c r="K16" s="29"/>
      <c r="L16" s="29"/>
      <c r="M16" s="204" t="s">
        <v>53</v>
      </c>
      <c r="N16" s="204"/>
      <c r="O16" s="30"/>
      <c r="P16" s="29"/>
      <c r="Q16" s="29"/>
      <c r="R16" s="29"/>
      <c r="S16" s="29"/>
      <c r="T16" s="29"/>
      <c r="U16" s="29"/>
      <c r="V16" s="29"/>
      <c r="W16" s="29"/>
      <c r="X16" s="29"/>
    </row>
    <row r="17" spans="1:22" ht="27.75" customHeight="1" thickBot="1">
      <c r="A17" s="14" t="s">
        <v>7</v>
      </c>
      <c r="B17" s="14" t="s">
        <v>8</v>
      </c>
      <c r="C17" s="15" t="s">
        <v>9</v>
      </c>
      <c r="D17" s="14" t="s">
        <v>10</v>
      </c>
      <c r="E17" s="16" t="s">
        <v>11</v>
      </c>
      <c r="F17" s="31" t="s">
        <v>54</v>
      </c>
      <c r="G17" s="32" t="s">
        <v>13</v>
      </c>
      <c r="H17" s="33" t="s">
        <v>55</v>
      </c>
      <c r="I17" s="34" t="s">
        <v>56</v>
      </c>
      <c r="J17" s="34" t="s">
        <v>57</v>
      </c>
      <c r="K17" s="34" t="s">
        <v>58</v>
      </c>
      <c r="L17" s="35" t="s">
        <v>59</v>
      </c>
      <c r="M17" s="207" t="s">
        <v>60</v>
      </c>
      <c r="N17" s="208"/>
      <c r="O17" s="36" t="s">
        <v>61</v>
      </c>
      <c r="P17" s="205" t="s">
        <v>62</v>
      </c>
      <c r="Q17" s="206"/>
      <c r="U17" s="211" t="s">
        <v>63</v>
      </c>
      <c r="V17" s="211"/>
    </row>
    <row r="18" spans="1:22" ht="25.5" customHeight="1" thickBot="1">
      <c r="A18" s="20" t="str">
        <f aca="true" t="shared" si="0" ref="A18:B24">A9</f>
        <v>PDL</v>
      </c>
      <c r="B18" s="20">
        <f t="shared" si="0"/>
        <v>72</v>
      </c>
      <c r="C18" s="21">
        <v>1</v>
      </c>
      <c r="D18" s="37" t="str">
        <f aca="true" t="shared" si="1" ref="D18:E24">D9</f>
        <v>BERGER Ludovic</v>
      </c>
      <c r="E18" s="20">
        <f t="shared" si="1"/>
        <v>2</v>
      </c>
      <c r="F18" s="38">
        <v>0</v>
      </c>
      <c r="G18" s="39" t="str">
        <f aca="true" t="shared" si="2" ref="G18:G24">G9</f>
        <v>LOISIRS LAIGNE SAINT GERVAIS</v>
      </c>
      <c r="H18" s="40">
        <v>10</v>
      </c>
      <c r="I18" s="41">
        <v>10</v>
      </c>
      <c r="J18" s="41">
        <v>10</v>
      </c>
      <c r="K18" s="41">
        <v>0</v>
      </c>
      <c r="L18" s="42">
        <v>10</v>
      </c>
      <c r="M18" s="209">
        <f aca="true" t="shared" si="3" ref="M18:M24">SUM(H18:L18)</f>
        <v>40</v>
      </c>
      <c r="N18" s="210"/>
      <c r="O18" s="43"/>
      <c r="P18" s="205">
        <f aca="true" t="shared" si="4" ref="P18:P23">SUM(F18,M18)</f>
        <v>40</v>
      </c>
      <c r="Q18" s="206"/>
      <c r="R18" s="44"/>
      <c r="U18" s="33" t="s">
        <v>64</v>
      </c>
      <c r="V18" s="35" t="s">
        <v>65</v>
      </c>
    </row>
    <row r="19" spans="1:22" ht="25.5" customHeight="1" thickBot="1">
      <c r="A19" s="20" t="str">
        <f t="shared" si="0"/>
        <v>PDL</v>
      </c>
      <c r="B19" s="20">
        <f t="shared" si="0"/>
        <v>49</v>
      </c>
      <c r="C19" s="21">
        <v>2</v>
      </c>
      <c r="D19" s="37" t="str">
        <f t="shared" si="1"/>
        <v>LOIRET Guillaume</v>
      </c>
      <c r="E19" s="20">
        <f t="shared" si="1"/>
        <v>2</v>
      </c>
      <c r="F19" s="38">
        <v>7</v>
      </c>
      <c r="G19" s="39" t="str">
        <f t="shared" si="2"/>
        <v>BUDOKAN ANGERS JUDO</v>
      </c>
      <c r="H19" s="45">
        <v>0</v>
      </c>
      <c r="I19" s="46">
        <v>0</v>
      </c>
      <c r="J19" s="46">
        <v>0</v>
      </c>
      <c r="K19" s="46">
        <v>0</v>
      </c>
      <c r="L19" s="47">
        <v>10</v>
      </c>
      <c r="M19" s="196">
        <f t="shared" si="3"/>
        <v>10</v>
      </c>
      <c r="N19" s="197"/>
      <c r="O19" s="43"/>
      <c r="P19" s="205">
        <f t="shared" si="4"/>
        <v>17</v>
      </c>
      <c r="Q19" s="206"/>
      <c r="R19" s="44"/>
      <c r="S19" s="29"/>
      <c r="T19" s="29"/>
      <c r="U19" s="48">
        <v>7</v>
      </c>
      <c r="V19" s="49">
        <v>10</v>
      </c>
    </row>
    <row r="20" spans="1:22" ht="25.5" customHeight="1">
      <c r="A20" s="20" t="str">
        <f t="shared" si="0"/>
        <v>PDL</v>
      </c>
      <c r="B20" s="20">
        <f t="shared" si="0"/>
        <v>44</v>
      </c>
      <c r="C20" s="21">
        <v>3</v>
      </c>
      <c r="D20" s="37" t="str">
        <f t="shared" si="1"/>
        <v>GAILLARDIN Francois</v>
      </c>
      <c r="E20" s="20">
        <f t="shared" si="1"/>
        <v>2</v>
      </c>
      <c r="F20" s="38">
        <v>83</v>
      </c>
      <c r="G20" s="39" t="str">
        <f t="shared" si="2"/>
        <v>DOJO NANTAIS</v>
      </c>
      <c r="H20" s="45">
        <v>0</v>
      </c>
      <c r="I20" s="46">
        <v>0</v>
      </c>
      <c r="J20" s="46">
        <v>0</v>
      </c>
      <c r="K20" s="46">
        <v>10</v>
      </c>
      <c r="L20" s="47">
        <v>0</v>
      </c>
      <c r="M20" s="196">
        <f t="shared" si="3"/>
        <v>10</v>
      </c>
      <c r="N20" s="197"/>
      <c r="O20" s="43"/>
      <c r="P20" s="205">
        <f t="shared" si="4"/>
        <v>93</v>
      </c>
      <c r="Q20" s="206"/>
      <c r="R20" s="44"/>
      <c r="S20" s="29"/>
      <c r="T20" s="29"/>
      <c r="U20" s="29"/>
      <c r="V20" s="29"/>
    </row>
    <row r="21" spans="1:22" ht="25.5" customHeight="1">
      <c r="A21" s="20" t="str">
        <f t="shared" si="0"/>
        <v>PDL</v>
      </c>
      <c r="B21" s="20">
        <f t="shared" si="0"/>
        <v>72</v>
      </c>
      <c r="C21" s="21">
        <v>4</v>
      </c>
      <c r="D21" s="37" t="str">
        <f t="shared" si="1"/>
        <v>MINIER J-Baptiste</v>
      </c>
      <c r="E21" s="20">
        <f t="shared" si="1"/>
        <v>2</v>
      </c>
      <c r="F21" s="38">
        <v>0</v>
      </c>
      <c r="G21" s="39" t="str">
        <f t="shared" si="2"/>
        <v>AS NEUVILLE</v>
      </c>
      <c r="H21" s="45">
        <v>0</v>
      </c>
      <c r="I21" s="46">
        <v>0</v>
      </c>
      <c r="J21" s="46">
        <v>0</v>
      </c>
      <c r="K21" s="46">
        <v>0</v>
      </c>
      <c r="L21" s="47">
        <v>0</v>
      </c>
      <c r="M21" s="196">
        <f t="shared" si="3"/>
        <v>0</v>
      </c>
      <c r="N21" s="197"/>
      <c r="O21" s="43"/>
      <c r="P21" s="205">
        <f t="shared" si="4"/>
        <v>0</v>
      </c>
      <c r="Q21" s="206"/>
      <c r="R21" s="44"/>
      <c r="S21" s="29"/>
      <c r="T21" s="29"/>
      <c r="U21" s="29"/>
      <c r="V21" s="29"/>
    </row>
    <row r="22" spans="1:22" ht="25.5" customHeight="1">
      <c r="A22" s="20" t="str">
        <f t="shared" si="0"/>
        <v>PDL</v>
      </c>
      <c r="B22" s="20">
        <f t="shared" si="0"/>
        <v>44</v>
      </c>
      <c r="C22" s="21">
        <v>5</v>
      </c>
      <c r="D22" s="37" t="str">
        <f t="shared" si="1"/>
        <v>FOREST Luc</v>
      </c>
      <c r="E22" s="20">
        <f t="shared" si="1"/>
        <v>2</v>
      </c>
      <c r="F22" s="38">
        <v>51</v>
      </c>
      <c r="G22" s="39" t="str">
        <f t="shared" si="2"/>
        <v>JUDO CLUB CARQUEFOU</v>
      </c>
      <c r="H22" s="45">
        <v>10</v>
      </c>
      <c r="I22" s="46">
        <v>10</v>
      </c>
      <c r="J22" s="46">
        <v>10</v>
      </c>
      <c r="K22" s="46">
        <v>10</v>
      </c>
      <c r="L22" s="47">
        <v>10</v>
      </c>
      <c r="M22" s="196">
        <f t="shared" si="3"/>
        <v>50</v>
      </c>
      <c r="N22" s="197"/>
      <c r="O22" s="43"/>
      <c r="P22" s="205">
        <f t="shared" si="4"/>
        <v>101</v>
      </c>
      <c r="Q22" s="206"/>
      <c r="R22" s="44"/>
      <c r="S22" s="29"/>
      <c r="T22" s="29"/>
      <c r="U22" s="29"/>
      <c r="V22" s="29"/>
    </row>
    <row r="23" spans="1:22" ht="25.5" customHeight="1">
      <c r="A23" s="20" t="str">
        <f t="shared" si="0"/>
        <v>PDL</v>
      </c>
      <c r="B23" s="20">
        <f t="shared" si="0"/>
        <v>49</v>
      </c>
      <c r="C23" s="21">
        <v>6</v>
      </c>
      <c r="D23" s="37" t="str">
        <f t="shared" si="1"/>
        <v>GUILBAULT Emmanuel</v>
      </c>
      <c r="E23" s="20">
        <f t="shared" si="1"/>
        <v>2</v>
      </c>
      <c r="F23" s="38">
        <v>10</v>
      </c>
      <c r="G23" s="39" t="str">
        <f t="shared" si="2"/>
        <v>J C DES MAUGES</v>
      </c>
      <c r="H23" s="45">
        <v>7</v>
      </c>
      <c r="I23" s="46">
        <v>0</v>
      </c>
      <c r="J23" s="46">
        <v>10</v>
      </c>
      <c r="K23" s="46">
        <v>0</v>
      </c>
      <c r="L23" s="47">
        <v>0</v>
      </c>
      <c r="M23" s="196">
        <f t="shared" si="3"/>
        <v>17</v>
      </c>
      <c r="N23" s="197"/>
      <c r="O23" s="43"/>
      <c r="P23" s="205">
        <f t="shared" si="4"/>
        <v>27</v>
      </c>
      <c r="Q23" s="206"/>
      <c r="R23" s="29"/>
      <c r="S23" s="29"/>
      <c r="T23" s="29"/>
      <c r="U23" s="29"/>
      <c r="V23" s="29"/>
    </row>
    <row r="24" spans="1:22" ht="25.5" customHeight="1" thickBot="1">
      <c r="A24" s="20" t="str">
        <f t="shared" si="0"/>
        <v>PDL</v>
      </c>
      <c r="B24" s="20">
        <f t="shared" si="0"/>
        <v>44</v>
      </c>
      <c r="C24" s="21">
        <v>7</v>
      </c>
      <c r="D24" s="189" t="str">
        <f t="shared" si="1"/>
        <v>BARBIER-PERRAUD Patrick</v>
      </c>
      <c r="E24" s="20">
        <f t="shared" si="1"/>
        <v>2</v>
      </c>
      <c r="F24" s="38">
        <v>97</v>
      </c>
      <c r="G24" s="39" t="str">
        <f t="shared" si="2"/>
        <v>JUDO ATLANTIC CLUB</v>
      </c>
      <c r="H24" s="50">
        <v>10</v>
      </c>
      <c r="I24" s="51">
        <v>10</v>
      </c>
      <c r="J24" s="51">
        <v>10</v>
      </c>
      <c r="K24" s="51">
        <v>0</v>
      </c>
      <c r="L24" s="52"/>
      <c r="M24" s="194">
        <f t="shared" si="3"/>
        <v>30</v>
      </c>
      <c r="N24" s="195"/>
      <c r="O24" s="43"/>
      <c r="P24" s="205">
        <v>7</v>
      </c>
      <c r="Q24" s="206"/>
      <c r="R24" s="29"/>
      <c r="S24" s="29"/>
      <c r="T24" s="29"/>
      <c r="U24" s="29"/>
      <c r="V24" s="29"/>
    </row>
    <row r="25" spans="3:24" ht="12">
      <c r="C25" s="29"/>
      <c r="D25" s="53"/>
      <c r="E25" s="53"/>
      <c r="F25" s="54"/>
      <c r="G25" s="53"/>
      <c r="H25" s="53"/>
      <c r="I25" s="53"/>
      <c r="J25" s="53"/>
      <c r="K25" s="53"/>
      <c r="L25" s="53"/>
      <c r="M25" s="29">
        <v>2</v>
      </c>
      <c r="N25" s="55" t="s">
        <v>66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3:24" ht="12" hidden="1">
      <c r="C26" s="26">
        <f>COUNT(H18:L24)/2</f>
        <v>17</v>
      </c>
      <c r="D26" s="29"/>
      <c r="E26" s="29"/>
      <c r="F26" s="28"/>
      <c r="G26" s="56" t="s">
        <v>67</v>
      </c>
      <c r="H26" s="57">
        <v>16.5</v>
      </c>
      <c r="I26" s="57">
        <v>2.5</v>
      </c>
      <c r="J26" s="57">
        <v>1</v>
      </c>
      <c r="K26" s="57">
        <v>4.5</v>
      </c>
      <c r="L26" s="57">
        <v>5.5</v>
      </c>
      <c r="M26" s="57">
        <v>2</v>
      </c>
      <c r="N26" s="57"/>
      <c r="O26" s="57">
        <v>7.5</v>
      </c>
      <c r="P26" s="57"/>
      <c r="Q26" s="57"/>
      <c r="R26" s="57"/>
      <c r="S26" s="57"/>
      <c r="T26" s="57"/>
      <c r="U26" s="57"/>
      <c r="V26" s="57"/>
      <c r="W26" s="57">
        <v>16.5</v>
      </c>
      <c r="X26" s="57"/>
    </row>
    <row r="27" spans="3:24" ht="12" hidden="1">
      <c r="C27" s="29"/>
      <c r="D27" s="29"/>
      <c r="E27" s="29"/>
      <c r="F27" s="28"/>
      <c r="G27" s="56" t="s">
        <v>68</v>
      </c>
      <c r="H27" s="57">
        <v>1</v>
      </c>
      <c r="I27" s="57">
        <v>1</v>
      </c>
      <c r="J27" s="57"/>
      <c r="K27" s="57">
        <v>1</v>
      </c>
      <c r="L27" s="57">
        <v>2</v>
      </c>
      <c r="M27" s="57"/>
      <c r="N27" s="57"/>
      <c r="O27" s="57">
        <v>2</v>
      </c>
      <c r="P27" s="57"/>
      <c r="Q27" s="57"/>
      <c r="R27" s="57"/>
      <c r="S27" s="57"/>
      <c r="T27" s="57"/>
      <c r="U27" s="57"/>
      <c r="V27" s="57"/>
      <c r="W27" s="57">
        <v>4</v>
      </c>
      <c r="X27" s="57"/>
    </row>
    <row r="28" spans="3:24" ht="12" hidden="1">
      <c r="C28" s="26"/>
      <c r="D28" s="29"/>
      <c r="E28" s="29"/>
      <c r="F28" s="28"/>
      <c r="G28" s="56" t="s">
        <v>69</v>
      </c>
      <c r="H28" s="57">
        <v>1</v>
      </c>
      <c r="I28" s="57">
        <v>1</v>
      </c>
      <c r="J28" s="57"/>
      <c r="K28" s="57">
        <v>2</v>
      </c>
      <c r="L28" s="57">
        <v>2</v>
      </c>
      <c r="M28" s="57"/>
      <c r="N28" s="57"/>
      <c r="O28" s="57">
        <v>3</v>
      </c>
      <c r="P28" s="57"/>
      <c r="Q28" s="57"/>
      <c r="R28" s="57"/>
      <c r="S28" s="57"/>
      <c r="T28" s="57"/>
      <c r="U28" s="57"/>
      <c r="V28" s="57"/>
      <c r="W28" s="57">
        <v>5</v>
      </c>
      <c r="X28" s="57"/>
    </row>
  </sheetData>
  <sheetProtection formatCells="0" formatColumns="0"/>
  <mergeCells count="24">
    <mergeCell ref="U17:V17"/>
    <mergeCell ref="P24:Q24"/>
    <mergeCell ref="P20:Q20"/>
    <mergeCell ref="P21:Q21"/>
    <mergeCell ref="P22:Q22"/>
    <mergeCell ref="P23:Q23"/>
    <mergeCell ref="M16:N16"/>
    <mergeCell ref="P17:Q17"/>
    <mergeCell ref="P18:Q18"/>
    <mergeCell ref="P19:Q19"/>
    <mergeCell ref="M17:N17"/>
    <mergeCell ref="M18:N18"/>
    <mergeCell ref="M19:N19"/>
    <mergeCell ref="G4:G6"/>
    <mergeCell ref="P1:R1"/>
    <mergeCell ref="K2:N2"/>
    <mergeCell ref="P2:P3"/>
    <mergeCell ref="Q2:Q3"/>
    <mergeCell ref="R2:R3"/>
    <mergeCell ref="M24:N24"/>
    <mergeCell ref="M20:N20"/>
    <mergeCell ref="M21:N21"/>
    <mergeCell ref="M22:N22"/>
    <mergeCell ref="M23:N23"/>
  </mergeCells>
  <conditionalFormatting sqref="P18:Q24">
    <cfRule type="cellIs" priority="1" dxfId="0" operator="greaterThanOrEqual" stopIfTrue="1">
      <formula>100</formula>
    </cfRule>
  </conditionalFormatting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cp:lastPrinted>2012-06-11T14:02:54Z</cp:lastPrinted>
  <dcterms:created xsi:type="dcterms:W3CDTF">2012-06-11T13:47:11Z</dcterms:created>
  <dcterms:modified xsi:type="dcterms:W3CDTF">2012-06-11T14:03:43Z</dcterms:modified>
  <cp:category/>
  <cp:version/>
  <cp:contentType/>
  <cp:contentStatus/>
</cp:coreProperties>
</file>